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1"/>
  </bookViews>
  <sheets>
    <sheet name="2 stand FBA" sheetId="1" r:id="rId1"/>
    <sheet name="3 stand VRA" sheetId="2" r:id="rId2"/>
    <sheet name="20 stand 4pr" sheetId="3" r:id="rId3"/>
    <sheet name="Sheet3" sheetId="4" r:id="rId4"/>
  </sheets>
  <definedNames>
    <definedName name="_xlnm.Print_Titles" localSheetId="0">'2 stand FBA'!$19:$19</definedName>
    <definedName name="_xlnm.Print_Titles" localSheetId="2">'20 stand 4pr'!$10:$12</definedName>
    <definedName name="_xlnm.Print_Titles" localSheetId="1">'3 stand VRA'!$20:$20</definedName>
  </definedNames>
  <calcPr fullCalcOnLoad="1"/>
</workbook>
</file>

<file path=xl/sharedStrings.xml><?xml version="1.0" encoding="utf-8"?>
<sst xmlns="http://schemas.openxmlformats.org/spreadsheetml/2006/main" count="363" uniqueCount="269">
  <si>
    <t>2.1.</t>
  </si>
  <si>
    <t>2.2.</t>
  </si>
  <si>
    <t>3.1.</t>
  </si>
  <si>
    <t>3.2.</t>
  </si>
  <si>
    <t>1.1.</t>
  </si>
  <si>
    <t>1.2.</t>
  </si>
  <si>
    <t>Per ataskaitinį laikotarpį</t>
  </si>
  <si>
    <t>3.9. Finansavimo sumos</t>
  </si>
  <si>
    <t xml:space="preserve">                                     20-ojo VSAFAS „Finansavimo sumos“</t>
  </si>
  <si>
    <t xml:space="preserve">                                      4 priedas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</si>
  <si>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</si>
  <si>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</si>
  <si>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</si>
  <si>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</si>
  <si>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</si>
  <si>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</si>
  <si>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</si>
  <si>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</si>
  <si>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</si>
  <si>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</si>
  <si>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</si>
  <si>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</si>
  <si>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</si>
  <si>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</si>
  <si>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</si>
  <si>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</si>
  <si>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</si>
  <si>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</si>
  <si>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</si>
  <si>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</si>
  <si>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</si>
  <si>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</si>
  <si>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</si>
  <si>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</si>
  <si>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</si>
  <si>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</si>
  <si>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</si>
  <si>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</si>
  <si>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</si>
  <si>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</si>
  <si>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</si>
  <si>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</si>
  <si>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</si>
  <si>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</si>
  <si>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</si>
  <si>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</si>
  <si>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</si>
  <si>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</si>
  <si>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</si>
  <si>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</si>
  <si>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</si>
  <si>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</si>
  <si>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</si>
  <si>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</si>
  <si>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</si>
  <si>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</si>
  <si>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</si>
  <si>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</si>
  <si>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</si>
  <si>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</si>
  <si>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</si>
  <si>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</si>
  <si>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</si>
  <si>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</si>
  <si>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</si>
  <si>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</si>
  <si>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</si>
  <si>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</si>
  <si>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</si>
  <si>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</si>
  <si>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</si>
  <si>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</si>
  <si>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</si>
  <si>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</si>
  <si>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</si>
  <si>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</si>
  <si>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</si>
  <si>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</si>
  <si>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</si>
  <si>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</si>
  <si>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</si>
  <si>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</si>
  <si>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</si>
  <si>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</si>
  <si>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</si>
  <si>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</si>
  <si>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</si>
  <si>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</si>
  <si>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</si>
  <si>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</si>
  <si>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</si>
  <si>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</si>
  <si>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</si>
  <si>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</si>
  <si>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</si>
  <si>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</si>
  <si>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</si>
  <si>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</si>
  <si>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</si>
  <si>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</si>
  <si>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</si>
  <si>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</si>
  <si>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</si>
  <si>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</si>
  <si>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</si>
  <si>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</si>
  <si>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</si>
  <si>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</si>
  <si>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</si>
  <si>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</si>
  <si>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</si>
  <si>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</si>
  <si>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</si>
  <si>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</si>
  <si>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</si>
  <si>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</si>
  <si>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</si>
  <si>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</si>
  <si>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</si>
  <si>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</si>
  <si>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</si>
  <si>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</si>
  <si>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</si>
  <si>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</si>
  <si>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</si>
  <si>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</si>
  <si>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</si>
  <si>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</si>
  <si>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</si>
  <si>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</si>
  <si>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</si>
  <si>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</si>
  <si>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</si>
  <si>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</si>
  <si>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</si>
  <si>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</si>
  <si>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</si>
  <si>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</si>
  <si>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</si>
  <si>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</si>
  <si>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</si>
  <si>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</si>
  <si>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</si>
  <si>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</si>
  <si>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</si>
  <si>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</si>
  <si>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</si>
  <si>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</si>
  <si>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</si>
  <si>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</si>
  <si>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</si>
  <si>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</si>
  <si>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</si>
  <si>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</si>
  <si>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</si>
  <si>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</si>
  <si>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</si>
  <si>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</si>
  <si>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</si>
  <si>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</si>
  <si>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</si>
  <si>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</si>
  <si>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</si>
  <si>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</si>
  <si>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</si>
  <si>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</si>
  <si>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</si>
  <si>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</si>
  <si>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</si>
  <si>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</si>
  <si>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</si>
  <si>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</si>
  <si>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</si>
  <si>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</si>
  <si>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</si>
  <si>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</si>
  <si>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</si>
  <si>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</si>
  <si>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</si>
  <si>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</si>
  <si>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</si>
  <si>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</si>
  <si>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</si>
  <si>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</si>
  <si>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</si>
  <si>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</si>
  <si>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</si>
  <si>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</si>
  <si>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</si>
  <si>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</si>
  <si>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</si>
  <si>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</si>
  <si>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</si>
  <si>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</si>
  <si>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</si>
  <si>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</si>
  <si>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</si>
  <si>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</si>
  <si>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</si>
  <si>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</si>
  <si>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</si>
  <si>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</si>
  <si>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</si>
  <si>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</si>
  <si>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</si>
  <si>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</si>
  <si>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</si>
  <si>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</si>
  <si>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</si>
  <si>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</si>
  <si>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</si>
  <si>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</si>
  <si>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</si>
  <si>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</si>
  <si>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</si>
  <si>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</si>
  <si>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</si>
  <si>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</si>
  <si>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</si>
  <si>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</si>
  <si>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</si>
  <si>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</si>
  <si>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</si>
  <si>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</si>
  <si>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</si>
  <si>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</si>
  <si>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</si>
  <si>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</si>
  <si>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</si>
  <si>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</si>
  <si>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</si>
  <si>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</si>
  <si>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</si>
  <si>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</si>
  <si>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</si>
  <si>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</si>
  <si>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</si>
  <si>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</si>
  <si>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</si>
  <si>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(parašas)</t>
  </si>
  <si>
    <t>1.</t>
  </si>
  <si>
    <t>2.</t>
  </si>
  <si>
    <t>3.</t>
  </si>
  <si>
    <t>4.</t>
  </si>
  <si>
    <t>5.</t>
  </si>
  <si>
    <t xml:space="preserve"> Finansavimo sumos (gautos), išskyrus neatlygintinai gautą turtą </t>
  </si>
  <si>
    <t xml:space="preserve">                                                                                                                                                                                                                                  FINANSAVIMO SUMOS PAGAL ŠALTINĮ, TIKSLINĘ PASKIRTĮ IR JŲ POKYČIAI PER ATASKAITINĮ LAIKOTARPĮ</t>
  </si>
  <si>
    <t xml:space="preserve">                                                                                                                                                                                                                                 (Informacijos apie finansavimo sumas pagal šaltinį, tikslinę paskirtį ir jų pokyčius per ataskaitinį laikotarpį pateikimo žemesniojo lygio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</si>
  <si>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finansinių ataskaitų aiškinamajame rašte forma)</t>
  </si>
  <si>
    <t>finansavimo sumų likutis ataskaitinio laikotarpio pradžioje</t>
  </si>
  <si>
    <t>finansavimo sumų likutis ataskaitinio laikotarpio pabaigoje</t>
  </si>
  <si>
    <t>Panevėžio lopšelis-darželis”Vaivorykštė”</t>
  </si>
  <si>
    <t>Panevėžio lopšelis-darželis”Vaivorykštė''</t>
  </si>
  <si>
    <t>Pateikimo valiuta ir tikslumas: Eur.</t>
  </si>
  <si>
    <t>Vyr buhalterė</t>
  </si>
  <si>
    <t>Irena Samuolienė</t>
  </si>
  <si>
    <t>Vyr. Buhalterė</t>
  </si>
  <si>
    <t>Irena Samuoliene</t>
  </si>
  <si>
    <t>Įstaigos kodas 190416871J,Tilvyčio 12,Panevėžys..</t>
  </si>
  <si>
    <t>Įstaigos kodas190416871;J.Tilvyčio 12,Panevėžys</t>
  </si>
  <si>
    <t>Pateikimo valiuta ir tikslumas:Eur.</t>
  </si>
  <si>
    <t>Direktorė</t>
  </si>
  <si>
    <t>Iena Padkauskienė</t>
  </si>
  <si>
    <t>Irena Padkauskienė</t>
  </si>
  <si>
    <t>PAGAL 2019m.kovo mėn  31d</t>
  </si>
  <si>
    <t>Tiekėjams mokėtinos sumos2930,81+112,60</t>
  </si>
  <si>
    <t>PAGAL 2019M KOVO 31D DUOMENIS</t>
  </si>
  <si>
    <t>Pagrindinės veiklos kitos pajamos13190,09+105</t>
  </si>
  <si>
    <t>Gautinos finansavimo sumos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</si>
</sst>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mmm/dd"/>
    <numFmt numFmtId="173" formatCode="0.000"/>
    <numFmt numFmtId="174" formatCode="0.0"/>
    <numFmt numFmtId="175" formatCode="0.0000"/>
    <numFmt numFmtId="176" formatCode="_-* #,##0.000\ _L_t_-;\-* #,##0.000\ _L_t_-;_-* &quot;-&quot;??\ _L_t_-;_-@_-"/>
    <numFmt numFmtId="177" formatCode="_-* #,##0.0000\ _L_t_-;\-* #,##0.0000\ _L_t_-;_-* &quot;-&quot;??\ _L_t_-;_-@_-"/>
  </numFmts>
  <fonts count="5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NewRoman,Bold"/>
      <family val="0"/>
    </font>
    <font>
      <sz val="11"/>
      <name val="TimesNewRoman,Bold"/>
      <family val="0"/>
    </font>
    <font>
      <b/>
      <sz val="11"/>
      <name val="TimesNewRoman,Bold"/>
      <family val="0"/>
    </font>
    <font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72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2" fontId="8" fillId="0" borderId="10" xfId="0" applyNumberFormat="1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/>
    </xf>
    <xf numFmtId="14" fontId="8" fillId="0" borderId="0" xfId="0" applyNumberFormat="1" applyFont="1" applyAlignment="1">
      <alignment vertical="center"/>
    </xf>
    <xf numFmtId="2" fontId="1" fillId="33" borderId="16" xfId="0" applyNumberFormat="1" applyFont="1" applyFill="1" applyBorder="1" applyAlignment="1">
      <alignment vertical="center" wrapText="1"/>
    </xf>
    <xf numFmtId="2" fontId="17" fillId="0" borderId="10" xfId="0" applyNumberFormat="1" applyFont="1" applyBorder="1" applyAlignment="1">
      <alignment vertical="center"/>
    </xf>
    <xf numFmtId="174" fontId="8" fillId="0" borderId="10" xfId="0" applyNumberFormat="1" applyFont="1" applyBorder="1" applyAlignment="1">
      <alignment horizontal="justify" vertical="center" wrapText="1"/>
    </xf>
    <xf numFmtId="0" fontId="56" fillId="0" borderId="10" xfId="0" applyFont="1" applyBorder="1" applyAlignment="1">
      <alignment vertical="center"/>
    </xf>
    <xf numFmtId="2" fontId="9" fillId="0" borderId="10" xfId="0" applyNumberFormat="1" applyFont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4" fontId="1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E109" sqref="E109"/>
    </sheetView>
  </sheetViews>
  <sheetFormatPr defaultColWidth="9.140625" defaultRowHeight="12.75"/>
  <cols>
    <col min="1" max="1" width="6.00390625" style="1" customWidth="1"/>
    <col min="2" max="2" width="3.140625" style="2" customWidth="1"/>
    <col min="3" max="3" width="2.7109375" style="2" customWidth="1"/>
    <col min="4" max="4" width="44.421875" style="2" customWidth="1"/>
    <col min="5" max="5" width="8.421875" style="3" customWidth="1"/>
    <col min="6" max="6" width="11.8515625" style="1" customWidth="1"/>
    <col min="7" max="7" width="11.00390625" style="1" customWidth="1"/>
    <col min="8" max="16384" width="9.140625" style="1" customWidth="1"/>
  </cols>
  <sheetData>
    <row r="1" spans="1:7" ht="12.75">
      <c r="A1" s="4"/>
      <c r="B1" s="3"/>
      <c r="C1" s="3"/>
      <c r="D1" s="3"/>
      <c r="E1" s="5"/>
      <c r="F1" s="4"/>
      <c r="G1" s="4"/>
    </row>
    <row r="2" spans="5:7" ht="12.75">
      <c r="E2" s="133" t="s">
        <v>31</v>
      </c>
      <c r="F2" s="133"/>
      <c r="G2" s="133"/>
    </row>
    <row r="3" spans="5:7" ht="12.75">
      <c r="E3" s="134" t="s">
        <v>32</v>
      </c>
      <c r="F3" s="134"/>
      <c r="G3" s="134"/>
    </row>
    <row r="5" spans="1:7" ht="12.75">
      <c r="A5" s="135" t="s">
        <v>33</v>
      </c>
      <c r="B5" s="135"/>
      <c r="C5" s="135"/>
      <c r="D5" s="135"/>
      <c r="E5" s="135"/>
      <c r="F5" s="135"/>
      <c r="G5" s="135"/>
    </row>
    <row r="6" spans="1:7" ht="12.75">
      <c r="A6" s="135"/>
      <c r="B6" s="135"/>
      <c r="C6" s="135"/>
      <c r="D6" s="135"/>
      <c r="E6" s="135"/>
      <c r="F6" s="135"/>
      <c r="G6" s="135"/>
    </row>
    <row r="7" spans="1:7" ht="12.75">
      <c r="A7" s="135" t="s">
        <v>252</v>
      </c>
      <c r="B7" s="135"/>
      <c r="C7" s="135"/>
      <c r="D7" s="135"/>
      <c r="E7" s="135"/>
      <c r="F7" s="135"/>
      <c r="G7" s="135"/>
    </row>
    <row r="8" spans="1:7" ht="12.75">
      <c r="A8" s="130" t="s">
        <v>34</v>
      </c>
      <c r="B8" s="130"/>
      <c r="C8" s="130"/>
      <c r="D8" s="130"/>
      <c r="E8" s="130"/>
      <c r="F8" s="130"/>
      <c r="G8" s="130"/>
    </row>
    <row r="9" spans="1:7" ht="12.75" customHeight="1">
      <c r="A9" s="130" t="s">
        <v>258</v>
      </c>
      <c r="B9" s="130"/>
      <c r="C9" s="130"/>
      <c r="D9" s="130"/>
      <c r="E9" s="130"/>
      <c r="F9" s="130"/>
      <c r="G9" s="130"/>
    </row>
    <row r="10" spans="1:7" ht="12.75">
      <c r="A10" s="131" t="s">
        <v>35</v>
      </c>
      <c r="B10" s="131"/>
      <c r="C10" s="131"/>
      <c r="D10" s="131"/>
      <c r="E10" s="131"/>
      <c r="F10" s="131"/>
      <c r="G10" s="131"/>
    </row>
    <row r="11" spans="1:7" ht="12.75">
      <c r="A11" s="131"/>
      <c r="B11" s="131"/>
      <c r="C11" s="131"/>
      <c r="D11" s="131"/>
      <c r="E11" s="131"/>
      <c r="F11" s="131"/>
      <c r="G11" s="131"/>
    </row>
    <row r="12" spans="1:5" ht="12.75">
      <c r="A12" s="132"/>
      <c r="B12" s="132"/>
      <c r="C12" s="132"/>
      <c r="D12" s="132"/>
      <c r="E12" s="132"/>
    </row>
    <row r="13" spans="1:7" ht="12.75">
      <c r="A13" s="135" t="s">
        <v>36</v>
      </c>
      <c r="B13" s="135"/>
      <c r="C13" s="135"/>
      <c r="D13" s="135"/>
      <c r="E13" s="135"/>
      <c r="F13" s="135"/>
      <c r="G13" s="135"/>
    </row>
    <row r="14" spans="1:7" ht="12.75">
      <c r="A14" s="135" t="s">
        <v>264</v>
      </c>
      <c r="B14" s="135"/>
      <c r="C14" s="135"/>
      <c r="D14" s="135"/>
      <c r="E14" s="135"/>
      <c r="F14" s="135"/>
      <c r="G14" s="135"/>
    </row>
    <row r="15" spans="1:7" ht="12.75">
      <c r="A15" s="6"/>
      <c r="B15" s="7"/>
      <c r="C15" s="7"/>
      <c r="D15" s="7"/>
      <c r="E15" s="7"/>
      <c r="F15" s="8"/>
      <c r="G15" s="8"/>
    </row>
    <row r="16" spans="1:7" ht="12.75">
      <c r="A16" s="139"/>
      <c r="B16" s="139"/>
      <c r="C16" s="139"/>
      <c r="D16" s="139"/>
      <c r="E16" s="139"/>
      <c r="F16" s="139"/>
      <c r="G16" s="139"/>
    </row>
    <row r="17" spans="1:7" ht="12.75">
      <c r="A17" s="130" t="s">
        <v>37</v>
      </c>
      <c r="B17" s="130"/>
      <c r="C17" s="130"/>
      <c r="D17" s="130"/>
      <c r="E17" s="130"/>
      <c r="F17" s="130"/>
      <c r="G17" s="130"/>
    </row>
    <row r="18" spans="1:7" ht="12.75" customHeight="1">
      <c r="A18" s="6"/>
      <c r="B18" s="9"/>
      <c r="C18" s="9"/>
      <c r="D18" s="136" t="s">
        <v>253</v>
      </c>
      <c r="E18" s="136"/>
      <c r="F18" s="136"/>
      <c r="G18" s="136"/>
    </row>
    <row r="19" spans="1:7" ht="67.5" customHeight="1">
      <c r="A19" s="10" t="s">
        <v>38</v>
      </c>
      <c r="B19" s="137" t="s">
        <v>39</v>
      </c>
      <c r="C19" s="137"/>
      <c r="D19" s="137"/>
      <c r="E19" s="12" t="s">
        <v>40</v>
      </c>
      <c r="F19" s="11" t="s">
        <v>41</v>
      </c>
      <c r="G19" s="11" t="s">
        <v>42</v>
      </c>
    </row>
    <row r="20" spans="1:7" s="2" customFormat="1" ht="12.75" customHeight="1">
      <c r="A20" s="11" t="s">
        <v>43</v>
      </c>
      <c r="B20" s="13" t="s">
        <v>44</v>
      </c>
      <c r="C20" s="14"/>
      <c r="D20" s="15"/>
      <c r="E20" s="16"/>
      <c r="F20" s="22">
        <f>F27+F21</f>
        <v>100847.34</v>
      </c>
      <c r="G20" s="22">
        <f>G27+G21</f>
        <v>101167.96999999999</v>
      </c>
    </row>
    <row r="21" spans="1:7" s="2" customFormat="1" ht="12.75" customHeight="1">
      <c r="A21" s="18" t="s">
        <v>45</v>
      </c>
      <c r="B21" s="19" t="s">
        <v>46</v>
      </c>
      <c r="C21" s="20"/>
      <c r="D21" s="21"/>
      <c r="E21" s="16"/>
      <c r="F21" s="22">
        <f>F23</f>
        <v>285</v>
      </c>
      <c r="G21" s="22">
        <f>G23</f>
        <v>300</v>
      </c>
    </row>
    <row r="22" spans="1:7" s="2" customFormat="1" ht="12.75" customHeight="1">
      <c r="A22" s="23" t="s">
        <v>47</v>
      </c>
      <c r="B22" s="24"/>
      <c r="C22" s="25" t="s">
        <v>48</v>
      </c>
      <c r="D22" s="26"/>
      <c r="E22" s="27"/>
      <c r="F22" s="17"/>
      <c r="G22" s="17"/>
    </row>
    <row r="23" spans="1:7" s="2" customFormat="1" ht="12.75" customHeight="1">
      <c r="A23" s="23" t="s">
        <v>49</v>
      </c>
      <c r="B23" s="24"/>
      <c r="C23" s="25" t="s">
        <v>50</v>
      </c>
      <c r="D23" s="28"/>
      <c r="E23" s="29"/>
      <c r="F23" s="22">
        <v>285</v>
      </c>
      <c r="G23" s="22">
        <v>300</v>
      </c>
    </row>
    <row r="24" spans="1:7" s="2" customFormat="1" ht="12.75" customHeight="1">
      <c r="A24" s="23" t="s">
        <v>51</v>
      </c>
      <c r="B24" s="24"/>
      <c r="C24" s="25" t="s">
        <v>52</v>
      </c>
      <c r="D24" s="28"/>
      <c r="E24" s="29"/>
      <c r="F24" s="17"/>
      <c r="G24" s="17"/>
    </row>
    <row r="25" spans="1:7" s="2" customFormat="1" ht="12.75" customHeight="1">
      <c r="A25" s="23" t="s">
        <v>53</v>
      </c>
      <c r="B25" s="24"/>
      <c r="C25" s="25" t="s">
        <v>54</v>
      </c>
      <c r="D25" s="28"/>
      <c r="E25" s="30"/>
      <c r="F25" s="17"/>
      <c r="G25" s="17"/>
    </row>
    <row r="26" spans="1:7" s="2" customFormat="1" ht="12.75" customHeight="1">
      <c r="A26" s="31" t="s">
        <v>55</v>
      </c>
      <c r="B26" s="24"/>
      <c r="C26" s="32" t="s">
        <v>56</v>
      </c>
      <c r="D26" s="26"/>
      <c r="E26" s="30"/>
      <c r="F26" s="17"/>
      <c r="G26" s="17"/>
    </row>
    <row r="27" spans="1:7" s="2" customFormat="1" ht="12.75" customHeight="1">
      <c r="A27" s="33" t="s">
        <v>57</v>
      </c>
      <c r="B27" s="34" t="s">
        <v>58</v>
      </c>
      <c r="C27" s="35"/>
      <c r="D27" s="36"/>
      <c r="E27" s="30"/>
      <c r="F27" s="22">
        <f>SUM(F29+F30+F35+F36)</f>
        <v>100562.34</v>
      </c>
      <c r="G27" s="22">
        <f>G36+G29+G35+G32+G30</f>
        <v>100867.96999999999</v>
      </c>
    </row>
    <row r="28" spans="1:7" s="2" customFormat="1" ht="12.75" customHeight="1">
      <c r="A28" s="23" t="s">
        <v>59</v>
      </c>
      <c r="B28" s="24"/>
      <c r="C28" s="25" t="s">
        <v>60</v>
      </c>
      <c r="D28" s="28"/>
      <c r="E28" s="29"/>
      <c r="F28" s="17"/>
      <c r="G28" s="17"/>
    </row>
    <row r="29" spans="1:7" s="2" customFormat="1" ht="12.75" customHeight="1">
      <c r="A29" s="23" t="s">
        <v>61</v>
      </c>
      <c r="B29" s="24"/>
      <c r="C29" s="25" t="s">
        <v>62</v>
      </c>
      <c r="D29" s="28"/>
      <c r="E29" s="29"/>
      <c r="F29" s="22">
        <v>83818.14</v>
      </c>
      <c r="G29" s="17">
        <v>84358.56</v>
      </c>
    </row>
    <row r="30" spans="1:7" s="2" customFormat="1" ht="12.75" customHeight="1">
      <c r="A30" s="23" t="s">
        <v>63</v>
      </c>
      <c r="B30" s="24"/>
      <c r="C30" s="25" t="s">
        <v>64</v>
      </c>
      <c r="D30" s="28"/>
      <c r="E30" s="29"/>
      <c r="F30" s="22">
        <v>7733.57</v>
      </c>
      <c r="G30" s="17">
        <v>7814.54</v>
      </c>
    </row>
    <row r="31" spans="1:7" s="2" customFormat="1" ht="12.75" customHeight="1">
      <c r="A31" s="23" t="s">
        <v>65</v>
      </c>
      <c r="B31" s="24"/>
      <c r="C31" s="25" t="s">
        <v>66</v>
      </c>
      <c r="D31" s="28"/>
      <c r="E31" s="29"/>
      <c r="F31" s="17"/>
      <c r="G31" s="17"/>
    </row>
    <row r="32" spans="1:7" s="2" customFormat="1" ht="12.75" customHeight="1">
      <c r="A32" s="23" t="s">
        <v>67</v>
      </c>
      <c r="B32" s="24"/>
      <c r="C32" s="25" t="s">
        <v>68</v>
      </c>
      <c r="D32" s="28"/>
      <c r="E32" s="29"/>
      <c r="F32" s="17"/>
      <c r="G32" s="17">
        <v>0</v>
      </c>
    </row>
    <row r="33" spans="1:7" s="2" customFormat="1" ht="12.75" customHeight="1">
      <c r="A33" s="23" t="s">
        <v>69</v>
      </c>
      <c r="B33" s="24"/>
      <c r="C33" s="25" t="s">
        <v>70</v>
      </c>
      <c r="D33" s="28"/>
      <c r="E33" s="29"/>
      <c r="F33" s="17"/>
      <c r="G33" s="17"/>
    </row>
    <row r="34" spans="1:7" s="2" customFormat="1" ht="12.75" customHeight="1">
      <c r="A34" s="23" t="s">
        <v>71</v>
      </c>
      <c r="B34" s="24"/>
      <c r="C34" s="25" t="s">
        <v>72</v>
      </c>
      <c r="D34" s="28"/>
      <c r="E34" s="29"/>
      <c r="F34" s="17"/>
      <c r="G34" s="17"/>
    </row>
    <row r="35" spans="1:7" s="2" customFormat="1" ht="12.75" customHeight="1">
      <c r="A35" s="23" t="s">
        <v>73</v>
      </c>
      <c r="B35" s="24"/>
      <c r="C35" s="25" t="s">
        <v>74</v>
      </c>
      <c r="D35" s="28"/>
      <c r="E35" s="29"/>
      <c r="F35" s="22">
        <v>0</v>
      </c>
      <c r="G35" s="17">
        <v>0</v>
      </c>
    </row>
    <row r="36" spans="1:7" s="2" customFormat="1" ht="12.75" customHeight="1">
      <c r="A36" s="23" t="s">
        <v>75</v>
      </c>
      <c r="B36" s="37"/>
      <c r="C36" s="38" t="s">
        <v>76</v>
      </c>
      <c r="D36" s="39"/>
      <c r="E36" s="29"/>
      <c r="F36" s="22">
        <v>9010.63</v>
      </c>
      <c r="G36" s="17">
        <v>8694.87</v>
      </c>
    </row>
    <row r="37" spans="1:7" s="2" customFormat="1" ht="12.75" customHeight="1">
      <c r="A37" s="23" t="s">
        <v>77</v>
      </c>
      <c r="B37" s="24"/>
      <c r="C37" s="25" t="s">
        <v>78</v>
      </c>
      <c r="D37" s="28"/>
      <c r="E37" s="30"/>
      <c r="F37" s="17"/>
      <c r="G37" s="17"/>
    </row>
    <row r="38" spans="1:7" s="2" customFormat="1" ht="12.75" customHeight="1">
      <c r="A38" s="18" t="s">
        <v>79</v>
      </c>
      <c r="B38" s="40" t="s">
        <v>80</v>
      </c>
      <c r="C38" s="40"/>
      <c r="D38" s="30"/>
      <c r="E38" s="30"/>
      <c r="F38" s="17"/>
      <c r="G38" s="17"/>
    </row>
    <row r="39" spans="1:7" s="2" customFormat="1" ht="12.75" customHeight="1">
      <c r="A39" s="18" t="s">
        <v>81</v>
      </c>
      <c r="B39" s="40" t="s">
        <v>82</v>
      </c>
      <c r="C39" s="40"/>
      <c r="D39" s="30"/>
      <c r="E39" s="29"/>
      <c r="F39" s="17"/>
      <c r="G39" s="17"/>
    </row>
    <row r="40" spans="1:7" s="2" customFormat="1" ht="12.75" customHeight="1">
      <c r="A40" s="11" t="s">
        <v>83</v>
      </c>
      <c r="B40" s="13" t="s">
        <v>84</v>
      </c>
      <c r="C40" s="14"/>
      <c r="D40" s="15"/>
      <c r="E40" s="29"/>
      <c r="F40" s="17"/>
      <c r="G40" s="17"/>
    </row>
    <row r="41" spans="1:7" s="2" customFormat="1" ht="12.75" customHeight="1">
      <c r="A41" s="10" t="s">
        <v>85</v>
      </c>
      <c r="B41" s="41" t="s">
        <v>86</v>
      </c>
      <c r="C41" s="42"/>
      <c r="D41" s="43"/>
      <c r="E41" s="30"/>
      <c r="F41" s="22">
        <f>F42+F49+F48+F57</f>
        <v>67098.03</v>
      </c>
      <c r="G41" s="22">
        <f>G42+G48+G49++G57</f>
        <v>34700.04</v>
      </c>
    </row>
    <row r="42" spans="1:7" s="2" customFormat="1" ht="12.75" customHeight="1">
      <c r="A42" s="44" t="s">
        <v>45</v>
      </c>
      <c r="B42" s="45" t="s">
        <v>87</v>
      </c>
      <c r="C42" s="46"/>
      <c r="D42" s="47"/>
      <c r="E42" s="30"/>
      <c r="F42" s="22">
        <v>339.9</v>
      </c>
      <c r="G42" s="17">
        <v>255.73</v>
      </c>
    </row>
    <row r="43" spans="1:7" s="2" customFormat="1" ht="12.75" customHeight="1">
      <c r="A43" s="48" t="s">
        <v>47</v>
      </c>
      <c r="B43" s="37"/>
      <c r="C43" s="38" t="s">
        <v>88</v>
      </c>
      <c r="D43" s="39"/>
      <c r="E43" s="29"/>
      <c r="F43" s="17"/>
      <c r="G43" s="17"/>
    </row>
    <row r="44" spans="1:7" s="2" customFormat="1" ht="12.75" customHeight="1">
      <c r="A44" s="48" t="s">
        <v>49</v>
      </c>
      <c r="B44" s="37"/>
      <c r="C44" s="38" t="s">
        <v>89</v>
      </c>
      <c r="D44" s="39"/>
      <c r="E44" s="29"/>
      <c r="F44" s="22">
        <v>339.9</v>
      </c>
      <c r="G44" s="17">
        <v>255.73</v>
      </c>
    </row>
    <row r="45" spans="1:7" s="2" customFormat="1" ht="12.75">
      <c r="A45" s="48" t="s">
        <v>51</v>
      </c>
      <c r="B45" s="37"/>
      <c r="C45" s="38" t="s">
        <v>90</v>
      </c>
      <c r="D45" s="39"/>
      <c r="E45" s="29"/>
      <c r="F45" s="17"/>
      <c r="G45" s="17"/>
    </row>
    <row r="46" spans="1:7" s="2" customFormat="1" ht="12.75">
      <c r="A46" s="48" t="s">
        <v>53</v>
      </c>
      <c r="B46" s="37"/>
      <c r="C46" s="38" t="s">
        <v>91</v>
      </c>
      <c r="D46" s="39"/>
      <c r="E46" s="29"/>
      <c r="F46" s="17"/>
      <c r="G46" s="17"/>
    </row>
    <row r="47" spans="1:7" s="2" customFormat="1" ht="12.75" customHeight="1">
      <c r="A47" s="48" t="s">
        <v>55</v>
      </c>
      <c r="B47" s="42"/>
      <c r="C47" s="138" t="s">
        <v>92</v>
      </c>
      <c r="D47" s="138"/>
      <c r="E47" s="29"/>
      <c r="F47" s="17"/>
      <c r="G47" s="17"/>
    </row>
    <row r="48" spans="1:7" s="2" customFormat="1" ht="12.75" customHeight="1">
      <c r="A48" s="44" t="s">
        <v>57</v>
      </c>
      <c r="B48" s="50" t="s">
        <v>93</v>
      </c>
      <c r="C48" s="51"/>
      <c r="D48" s="52"/>
      <c r="E48" s="30"/>
      <c r="F48" s="22">
        <v>90.38</v>
      </c>
      <c r="G48" s="17">
        <v>90.38</v>
      </c>
    </row>
    <row r="49" spans="1:7" s="2" customFormat="1" ht="12.75" customHeight="1">
      <c r="A49" s="44" t="s">
        <v>79</v>
      </c>
      <c r="B49" s="45" t="s">
        <v>94</v>
      </c>
      <c r="C49" s="46"/>
      <c r="D49" s="47"/>
      <c r="E49" s="30"/>
      <c r="F49" s="22">
        <f>F53+F55+F54+F52</f>
        <v>64582.42</v>
      </c>
      <c r="G49" s="22">
        <v>32632.15</v>
      </c>
    </row>
    <row r="50" spans="1:7" s="2" customFormat="1" ht="12.75" customHeight="1">
      <c r="A50" s="48" t="s">
        <v>95</v>
      </c>
      <c r="B50" s="46"/>
      <c r="C50" s="53" t="s">
        <v>96</v>
      </c>
      <c r="D50" s="54"/>
      <c r="E50" s="30"/>
      <c r="F50" s="17"/>
      <c r="G50" s="17"/>
    </row>
    <row r="51" spans="1:7" s="2" customFormat="1" ht="12.75" customHeight="1">
      <c r="A51" s="55" t="s">
        <v>97</v>
      </c>
      <c r="B51" s="37"/>
      <c r="C51" s="38" t="s">
        <v>98</v>
      </c>
      <c r="D51" s="56"/>
      <c r="E51" s="57"/>
      <c r="F51" s="58"/>
      <c r="G51" s="58"/>
    </row>
    <row r="52" spans="1:7" s="2" customFormat="1" ht="12.75" customHeight="1">
      <c r="A52" s="48" t="s">
        <v>99</v>
      </c>
      <c r="B52" s="37"/>
      <c r="C52" s="38" t="s">
        <v>268</v>
      </c>
      <c r="D52" s="39"/>
      <c r="E52" s="30"/>
      <c r="F52" s="17"/>
      <c r="G52" s="17"/>
    </row>
    <row r="53" spans="1:7" s="2" customFormat="1" ht="12.75" customHeight="1">
      <c r="A53" s="48" t="s">
        <v>100</v>
      </c>
      <c r="B53" s="37"/>
      <c r="C53" s="138" t="s">
        <v>101</v>
      </c>
      <c r="D53" s="138"/>
      <c r="E53" s="30"/>
      <c r="F53" s="17">
        <v>590.35</v>
      </c>
      <c r="G53" s="17">
        <v>518.56</v>
      </c>
    </row>
    <row r="54" spans="1:7" s="2" customFormat="1" ht="12.75" customHeight="1">
      <c r="A54" s="48" t="s">
        <v>102</v>
      </c>
      <c r="B54" s="37"/>
      <c r="C54" s="38" t="s">
        <v>103</v>
      </c>
      <c r="D54" s="39"/>
      <c r="E54" s="30"/>
      <c r="F54" s="17">
        <v>63992.07</v>
      </c>
      <c r="G54" s="17">
        <v>32113.59</v>
      </c>
    </row>
    <row r="55" spans="1:7" s="2" customFormat="1" ht="12.75" customHeight="1">
      <c r="A55" s="48" t="s">
        <v>104</v>
      </c>
      <c r="B55" s="37"/>
      <c r="C55" s="38" t="s">
        <v>105</v>
      </c>
      <c r="D55" s="39"/>
      <c r="E55" s="30"/>
      <c r="F55" s="17"/>
      <c r="G55" s="17"/>
    </row>
    <row r="56" spans="1:7" s="2" customFormat="1" ht="12.75" customHeight="1">
      <c r="A56" s="44" t="s">
        <v>81</v>
      </c>
      <c r="B56" s="59" t="s">
        <v>106</v>
      </c>
      <c r="C56" s="59"/>
      <c r="D56" s="60"/>
      <c r="E56" s="30"/>
      <c r="F56" s="17"/>
      <c r="G56" s="17"/>
    </row>
    <row r="57" spans="1:7" s="2" customFormat="1" ht="12.75" customHeight="1">
      <c r="A57" s="44" t="s">
        <v>107</v>
      </c>
      <c r="B57" s="59" t="s">
        <v>108</v>
      </c>
      <c r="C57" s="59"/>
      <c r="D57" s="60"/>
      <c r="E57" s="30"/>
      <c r="F57" s="22">
        <v>2085.33</v>
      </c>
      <c r="G57" s="17">
        <v>1721.78</v>
      </c>
    </row>
    <row r="58" spans="1:7" s="2" customFormat="1" ht="12.75" customHeight="1">
      <c r="A58" s="18"/>
      <c r="B58" s="34" t="s">
        <v>109</v>
      </c>
      <c r="C58" s="35"/>
      <c r="D58" s="36"/>
      <c r="E58" s="30"/>
      <c r="F58" s="22">
        <f>F20+F40+F41</f>
        <v>167945.37</v>
      </c>
      <c r="G58" s="22">
        <f>G20+G40+G41</f>
        <v>135868.00999999998</v>
      </c>
    </row>
    <row r="59" spans="1:7" s="2" customFormat="1" ht="12.75" customHeight="1">
      <c r="A59" s="11" t="s">
        <v>110</v>
      </c>
      <c r="B59" s="13" t="s">
        <v>111</v>
      </c>
      <c r="C59" s="13"/>
      <c r="D59" s="61"/>
      <c r="E59" s="30"/>
      <c r="F59" s="22">
        <f>F60+F61+F63+F62</f>
        <v>101631.44</v>
      </c>
      <c r="G59" s="22">
        <f>G60+G61+G63+G62</f>
        <v>102916.17</v>
      </c>
    </row>
    <row r="60" spans="1:7" s="2" customFormat="1" ht="12.75" customHeight="1">
      <c r="A60" s="18" t="s">
        <v>45</v>
      </c>
      <c r="B60" s="40" t="s">
        <v>112</v>
      </c>
      <c r="C60" s="40"/>
      <c r="D60" s="30"/>
      <c r="E60" s="30"/>
      <c r="F60" s="22">
        <v>2826.8</v>
      </c>
      <c r="G60" s="22">
        <v>2822.15</v>
      </c>
    </row>
    <row r="61" spans="1:7" s="2" customFormat="1" ht="12.75" customHeight="1">
      <c r="A61" s="33" t="s">
        <v>57</v>
      </c>
      <c r="B61" s="34" t="s">
        <v>113</v>
      </c>
      <c r="C61" s="35"/>
      <c r="D61" s="36"/>
      <c r="E61" s="62"/>
      <c r="F61" s="125">
        <v>97538.1</v>
      </c>
      <c r="G61" s="125">
        <v>98255.25</v>
      </c>
    </row>
    <row r="62" spans="1:7" s="2" customFormat="1" ht="12.75" customHeight="1">
      <c r="A62" s="18" t="s">
        <v>79</v>
      </c>
      <c r="B62" s="142" t="s">
        <v>114</v>
      </c>
      <c r="C62" s="142"/>
      <c r="D62" s="142"/>
      <c r="E62" s="30"/>
      <c r="F62" s="17"/>
      <c r="G62" s="17"/>
    </row>
    <row r="63" spans="1:7" s="2" customFormat="1" ht="12.75" customHeight="1">
      <c r="A63" s="18" t="s">
        <v>115</v>
      </c>
      <c r="B63" s="40" t="s">
        <v>116</v>
      </c>
      <c r="C63" s="24"/>
      <c r="D63" s="16"/>
      <c r="E63" s="30"/>
      <c r="F63" s="17">
        <v>1266.54</v>
      </c>
      <c r="G63" s="17">
        <v>1838.77</v>
      </c>
    </row>
    <row r="64" spans="1:7" s="2" customFormat="1" ht="12.75" customHeight="1">
      <c r="A64" s="11" t="s">
        <v>117</v>
      </c>
      <c r="B64" s="13" t="s">
        <v>118</v>
      </c>
      <c r="C64" s="14"/>
      <c r="D64" s="15"/>
      <c r="E64" s="30"/>
      <c r="F64" s="17">
        <f>F65+F69</f>
        <v>64423.91</v>
      </c>
      <c r="G64" s="17">
        <f>G65+G69</f>
        <v>31537.79</v>
      </c>
    </row>
    <row r="65" spans="1:7" s="2" customFormat="1" ht="12.75" customHeight="1">
      <c r="A65" s="18" t="s">
        <v>45</v>
      </c>
      <c r="B65" s="19" t="s">
        <v>119</v>
      </c>
      <c r="C65" s="63"/>
      <c r="D65" s="64"/>
      <c r="E65" s="30"/>
      <c r="F65" s="17"/>
      <c r="G65" s="17"/>
    </row>
    <row r="66" spans="1:7" s="2" customFormat="1" ht="12.75">
      <c r="A66" s="23" t="s">
        <v>47</v>
      </c>
      <c r="B66" s="65"/>
      <c r="C66" s="25" t="s">
        <v>120</v>
      </c>
      <c r="D66" s="66"/>
      <c r="E66" s="30"/>
      <c r="F66" s="17"/>
      <c r="G66" s="17"/>
    </row>
    <row r="67" spans="1:7" s="2" customFormat="1" ht="12.75" customHeight="1">
      <c r="A67" s="23" t="s">
        <v>49</v>
      </c>
      <c r="B67" s="24"/>
      <c r="C67" s="25" t="s">
        <v>121</v>
      </c>
      <c r="D67" s="28"/>
      <c r="E67" s="30"/>
      <c r="F67" s="17"/>
      <c r="G67" s="17"/>
    </row>
    <row r="68" spans="1:7" s="2" customFormat="1" ht="12.75" customHeight="1">
      <c r="A68" s="23" t="s">
        <v>122</v>
      </c>
      <c r="B68" s="24"/>
      <c r="C68" s="25" t="s">
        <v>123</v>
      </c>
      <c r="D68" s="28"/>
      <c r="E68" s="29"/>
      <c r="F68" s="17"/>
      <c r="G68" s="17"/>
    </row>
    <row r="69" spans="1:7" s="71" customFormat="1" ht="12.75" customHeight="1">
      <c r="A69" s="44" t="s">
        <v>57</v>
      </c>
      <c r="B69" s="67" t="s">
        <v>124</v>
      </c>
      <c r="C69" s="68"/>
      <c r="D69" s="69"/>
      <c r="E69" s="60"/>
      <c r="F69" s="70">
        <f>F75+F78+F79+F80+F81+F82+F83</f>
        <v>64423.91</v>
      </c>
      <c r="G69" s="70">
        <f>G75+G78+G79+G80+G81+G82+G83</f>
        <v>31537.79</v>
      </c>
    </row>
    <row r="70" spans="1:7" s="2" customFormat="1" ht="12.75" customHeight="1">
      <c r="A70" s="23" t="s">
        <v>59</v>
      </c>
      <c r="B70" s="24"/>
      <c r="C70" s="25" t="s">
        <v>125</v>
      </c>
      <c r="D70" s="26"/>
      <c r="E70" s="30"/>
      <c r="F70" s="17"/>
      <c r="G70" s="17"/>
    </row>
    <row r="71" spans="1:7" s="2" customFormat="1" ht="12.75" customHeight="1">
      <c r="A71" s="23" t="s">
        <v>61</v>
      </c>
      <c r="B71" s="65"/>
      <c r="C71" s="25" t="s">
        <v>126</v>
      </c>
      <c r="D71" s="66"/>
      <c r="E71" s="30"/>
      <c r="F71" s="17"/>
      <c r="G71" s="17"/>
    </row>
    <row r="72" spans="1:7" s="2" customFormat="1" ht="12.75">
      <c r="A72" s="23" t="s">
        <v>63</v>
      </c>
      <c r="B72" s="65"/>
      <c r="C72" s="25" t="s">
        <v>127</v>
      </c>
      <c r="D72" s="66"/>
      <c r="E72" s="30"/>
      <c r="F72" s="17"/>
      <c r="G72" s="17"/>
    </row>
    <row r="73" spans="1:7" s="2" customFormat="1" ht="12.75">
      <c r="A73" s="72" t="s">
        <v>65</v>
      </c>
      <c r="B73" s="46"/>
      <c r="C73" s="73" t="s">
        <v>128</v>
      </c>
      <c r="D73" s="54"/>
      <c r="E73" s="30"/>
      <c r="F73" s="17"/>
      <c r="G73" s="17"/>
    </row>
    <row r="74" spans="1:7" s="2" customFormat="1" ht="12.75">
      <c r="A74" s="18" t="s">
        <v>67</v>
      </c>
      <c r="B74" s="32"/>
      <c r="C74" s="32" t="s">
        <v>129</v>
      </c>
      <c r="D74" s="26"/>
      <c r="E74" s="26"/>
      <c r="F74" s="17"/>
      <c r="G74" s="17"/>
    </row>
    <row r="75" spans="1:7" s="2" customFormat="1" ht="12.75" customHeight="1">
      <c r="A75" s="74" t="s">
        <v>69</v>
      </c>
      <c r="B75" s="68"/>
      <c r="C75" s="75" t="s">
        <v>130</v>
      </c>
      <c r="D75" s="76"/>
      <c r="E75" s="30"/>
      <c r="F75" s="17"/>
      <c r="G75" s="17"/>
    </row>
    <row r="76" spans="1:7" s="2" customFormat="1" ht="12.75" customHeight="1">
      <c r="A76" s="48" t="s">
        <v>131</v>
      </c>
      <c r="B76" s="37"/>
      <c r="C76" s="56"/>
      <c r="D76" s="39" t="s">
        <v>132</v>
      </c>
      <c r="E76" s="30"/>
      <c r="F76" s="17"/>
      <c r="G76" s="17"/>
    </row>
    <row r="77" spans="1:7" s="2" customFormat="1" ht="12.75" customHeight="1">
      <c r="A77" s="48" t="s">
        <v>133</v>
      </c>
      <c r="B77" s="37"/>
      <c r="C77" s="56"/>
      <c r="D77" s="39" t="s">
        <v>134</v>
      </c>
      <c r="E77" s="29"/>
      <c r="F77" s="17"/>
      <c r="G77" s="17"/>
    </row>
    <row r="78" spans="1:7" s="2" customFormat="1" ht="12.75" customHeight="1">
      <c r="A78" s="48" t="s">
        <v>71</v>
      </c>
      <c r="B78" s="51"/>
      <c r="C78" s="77" t="s">
        <v>135</v>
      </c>
      <c r="D78" s="78"/>
      <c r="E78" s="29"/>
      <c r="F78" s="17"/>
      <c r="G78" s="17"/>
    </row>
    <row r="79" spans="1:7" s="2" customFormat="1" ht="12.75" customHeight="1">
      <c r="A79" s="48" t="s">
        <v>73</v>
      </c>
      <c r="B79" s="79"/>
      <c r="C79" s="38" t="s">
        <v>136</v>
      </c>
      <c r="D79" s="80"/>
      <c r="E79" s="30"/>
      <c r="F79" s="17"/>
      <c r="G79" s="17"/>
    </row>
    <row r="80" spans="1:7" s="2" customFormat="1" ht="12.75" customHeight="1">
      <c r="A80" s="48" t="s">
        <v>75</v>
      </c>
      <c r="B80" s="24"/>
      <c r="C80" s="25" t="s">
        <v>265</v>
      </c>
      <c r="D80" s="28"/>
      <c r="E80" s="30"/>
      <c r="F80" s="17">
        <v>5382.48</v>
      </c>
      <c r="G80" s="17">
        <v>3043.41</v>
      </c>
    </row>
    <row r="81" spans="1:7" s="2" customFormat="1" ht="12.75" customHeight="1">
      <c r="A81" s="48" t="s">
        <v>77</v>
      </c>
      <c r="B81" s="24"/>
      <c r="C81" s="25" t="s">
        <v>137</v>
      </c>
      <c r="D81" s="28"/>
      <c r="E81" s="30"/>
      <c r="F81" s="17">
        <v>30022.73</v>
      </c>
      <c r="G81" s="22">
        <v>41.02</v>
      </c>
    </row>
    <row r="82" spans="1:7" s="2" customFormat="1" ht="12.75" customHeight="1">
      <c r="A82" s="23" t="s">
        <v>138</v>
      </c>
      <c r="B82" s="37"/>
      <c r="C82" s="38" t="s">
        <v>139</v>
      </c>
      <c r="D82" s="39"/>
      <c r="E82" s="30"/>
      <c r="F82" s="22">
        <v>27401.09</v>
      </c>
      <c r="G82" s="22">
        <v>27401.09</v>
      </c>
    </row>
    <row r="83" spans="1:7" s="2" customFormat="1" ht="12.75" customHeight="1">
      <c r="A83" s="23" t="s">
        <v>140</v>
      </c>
      <c r="B83" s="24"/>
      <c r="C83" s="25" t="s">
        <v>141</v>
      </c>
      <c r="D83" s="28"/>
      <c r="E83" s="29"/>
      <c r="F83" s="17">
        <v>1617.61</v>
      </c>
      <c r="G83" s="17">
        <v>1052.27</v>
      </c>
    </row>
    <row r="84" spans="1:7" s="2" customFormat="1" ht="12.75" customHeight="1">
      <c r="A84" s="11" t="s">
        <v>142</v>
      </c>
      <c r="B84" s="81" t="s">
        <v>143</v>
      </c>
      <c r="C84" s="82"/>
      <c r="D84" s="83"/>
      <c r="E84" s="29"/>
      <c r="F84" s="17">
        <v>1890.02</v>
      </c>
      <c r="G84" s="22">
        <v>1414.05</v>
      </c>
    </row>
    <row r="85" spans="1:7" s="2" customFormat="1" ht="12.75" customHeight="1">
      <c r="A85" s="18" t="s">
        <v>45</v>
      </c>
      <c r="B85" s="40" t="s">
        <v>144</v>
      </c>
      <c r="C85" s="24"/>
      <c r="D85" s="16"/>
      <c r="E85" s="29"/>
      <c r="F85" s="17"/>
      <c r="G85" s="17"/>
    </row>
    <row r="86" spans="1:7" s="2" customFormat="1" ht="12.75" customHeight="1">
      <c r="A86" s="18" t="s">
        <v>57</v>
      </c>
      <c r="B86" s="19" t="s">
        <v>145</v>
      </c>
      <c r="C86" s="63"/>
      <c r="D86" s="64"/>
      <c r="E86" s="30"/>
      <c r="F86" s="17"/>
      <c r="G86" s="17"/>
    </row>
    <row r="87" spans="1:7" s="2" customFormat="1" ht="12.75" customHeight="1">
      <c r="A87" s="23" t="s">
        <v>59</v>
      </c>
      <c r="B87" s="24"/>
      <c r="C87" s="25" t="s">
        <v>146</v>
      </c>
      <c r="D87" s="28"/>
      <c r="E87" s="30"/>
      <c r="F87" s="17"/>
      <c r="G87" s="17"/>
    </row>
    <row r="88" spans="1:7" s="2" customFormat="1" ht="12.75" customHeight="1">
      <c r="A88" s="23" t="s">
        <v>61</v>
      </c>
      <c r="B88" s="24"/>
      <c r="C88" s="25" t="s">
        <v>147</v>
      </c>
      <c r="D88" s="28"/>
      <c r="E88" s="30"/>
      <c r="F88" s="17"/>
      <c r="G88" s="17">
        <v>0</v>
      </c>
    </row>
    <row r="89" spans="1:7" s="2" customFormat="1" ht="12.75" customHeight="1">
      <c r="A89" s="44" t="s">
        <v>79</v>
      </c>
      <c r="B89" s="56" t="s">
        <v>148</v>
      </c>
      <c r="C89" s="56"/>
      <c r="D89" s="49"/>
      <c r="E89" s="30"/>
      <c r="F89" s="17"/>
      <c r="G89" s="17">
        <v>0</v>
      </c>
    </row>
    <row r="90" spans="1:7" s="2" customFormat="1" ht="12.75" customHeight="1">
      <c r="A90" s="33" t="s">
        <v>81</v>
      </c>
      <c r="B90" s="34" t="s">
        <v>149</v>
      </c>
      <c r="C90" s="35"/>
      <c r="D90" s="36"/>
      <c r="E90" s="30"/>
      <c r="F90" s="17">
        <v>1890.02</v>
      </c>
      <c r="G90" s="22">
        <v>1414.05</v>
      </c>
    </row>
    <row r="91" spans="1:10" s="2" customFormat="1" ht="12.75" customHeight="1">
      <c r="A91" s="23" t="s">
        <v>150</v>
      </c>
      <c r="B91" s="14"/>
      <c r="C91" s="25" t="s">
        <v>151</v>
      </c>
      <c r="D91" s="84"/>
      <c r="E91" s="29"/>
      <c r="F91" s="22">
        <v>475.97</v>
      </c>
      <c r="G91" s="22">
        <v>-2653.22</v>
      </c>
      <c r="J91" s="2">
        <f>F58-F94</f>
        <v>0</v>
      </c>
    </row>
    <row r="92" spans="1:7" s="2" customFormat="1" ht="12.75" customHeight="1">
      <c r="A92" s="23" t="s">
        <v>152</v>
      </c>
      <c r="B92" s="14"/>
      <c r="C92" s="25" t="s">
        <v>153</v>
      </c>
      <c r="D92" s="84"/>
      <c r="E92" s="29"/>
      <c r="F92" s="22">
        <v>1414.05</v>
      </c>
      <c r="G92" s="17">
        <v>4067.27</v>
      </c>
    </row>
    <row r="93" spans="1:7" s="2" customFormat="1" ht="12.75" customHeight="1">
      <c r="A93" s="11" t="s">
        <v>154</v>
      </c>
      <c r="B93" s="81" t="s">
        <v>155</v>
      </c>
      <c r="C93" s="83"/>
      <c r="D93" s="83"/>
      <c r="E93" s="29"/>
      <c r="F93" s="17"/>
      <c r="G93" s="17"/>
    </row>
    <row r="94" spans="1:7" s="2" customFormat="1" ht="25.5" customHeight="1">
      <c r="A94" s="11"/>
      <c r="B94" s="143" t="s">
        <v>156</v>
      </c>
      <c r="C94" s="143"/>
      <c r="D94" s="143"/>
      <c r="E94" s="30"/>
      <c r="F94" s="17">
        <f>F59+F64+F84</f>
        <v>167945.37</v>
      </c>
      <c r="G94" s="22">
        <f>G59+G64+G84</f>
        <v>135868.00999999998</v>
      </c>
    </row>
    <row r="95" spans="1:7" s="2" customFormat="1" ht="12.75">
      <c r="A95" s="85"/>
      <c r="B95" s="86"/>
      <c r="C95" s="86"/>
      <c r="D95" s="86"/>
      <c r="E95" s="86"/>
      <c r="F95" s="3"/>
      <c r="G95" s="3"/>
    </row>
    <row r="96" spans="1:7" s="2" customFormat="1" ht="12.75" customHeight="1">
      <c r="A96" s="140" t="s">
        <v>261</v>
      </c>
      <c r="B96" s="141"/>
      <c r="C96" s="141"/>
      <c r="D96" s="141"/>
      <c r="E96" s="141"/>
      <c r="F96" s="140" t="s">
        <v>263</v>
      </c>
      <c r="G96" s="141"/>
    </row>
    <row r="97" spans="1:7" s="2" customFormat="1" ht="12.75">
      <c r="A97" s="130" t="s">
        <v>157</v>
      </c>
      <c r="B97" s="130"/>
      <c r="C97" s="130"/>
      <c r="D97" s="130"/>
      <c r="E97" s="130"/>
      <c r="F97" s="130" t="s">
        <v>158</v>
      </c>
      <c r="G97" s="130"/>
    </row>
    <row r="98" spans="1:7" s="2" customFormat="1" ht="12.75">
      <c r="A98" s="140" t="s">
        <v>254</v>
      </c>
      <c r="B98" s="141"/>
      <c r="C98" s="141"/>
      <c r="D98" s="141"/>
      <c r="E98" s="141"/>
      <c r="F98" s="140" t="s">
        <v>255</v>
      </c>
      <c r="G98" s="141"/>
    </row>
    <row r="99" s="2" customFormat="1" ht="12.75">
      <c r="E99" s="3"/>
    </row>
    <row r="100" s="2" customFormat="1" ht="12.75">
      <c r="E100" s="3"/>
    </row>
    <row r="101" s="2" customFormat="1" ht="12.75">
      <c r="E101" s="3"/>
    </row>
    <row r="102" s="2" customFormat="1" ht="12.75">
      <c r="E102" s="3"/>
    </row>
    <row r="103" s="2" customFormat="1" ht="12.75">
      <c r="E103" s="3"/>
    </row>
    <row r="104" s="2" customFormat="1" ht="12.75">
      <c r="E104" s="3"/>
    </row>
    <row r="105" s="2" customFormat="1" ht="12.75">
      <c r="E105" s="3"/>
    </row>
    <row r="106" s="2" customFormat="1" ht="12.75">
      <c r="E106" s="3"/>
    </row>
    <row r="107" s="2" customFormat="1" ht="12.75">
      <c r="E107" s="3"/>
    </row>
    <row r="108" s="2" customFormat="1" ht="12.75">
      <c r="E108" s="3"/>
    </row>
    <row r="109" s="2" customFormat="1" ht="12.75">
      <c r="E109" s="3"/>
    </row>
    <row r="110" s="2" customFormat="1" ht="12.75">
      <c r="E110" s="3"/>
    </row>
    <row r="111" s="2" customFormat="1" ht="12.75">
      <c r="E111" s="3"/>
    </row>
    <row r="112" s="2" customFormat="1" ht="12.75">
      <c r="E112" s="3"/>
    </row>
    <row r="113" s="2" customFormat="1" ht="12.75">
      <c r="E113" s="3"/>
    </row>
    <row r="114" s="2" customFormat="1" ht="12.75">
      <c r="E114" s="3"/>
    </row>
    <row r="115" s="2" customFormat="1" ht="12.75">
      <c r="E115" s="3"/>
    </row>
    <row r="116" s="2" customFormat="1" ht="12.75">
      <c r="E116" s="3"/>
    </row>
    <row r="117" s="2" customFormat="1" ht="12.75">
      <c r="E117" s="3"/>
    </row>
    <row r="118" s="2" customFormat="1" ht="12.75">
      <c r="E118" s="3"/>
    </row>
    <row r="119" s="2" customFormat="1" ht="12.75">
      <c r="E119" s="3"/>
    </row>
    <row r="120" s="2" customFormat="1" ht="12.75">
      <c r="E120" s="3"/>
    </row>
    <row r="121" s="2" customFormat="1" ht="12.75">
      <c r="E121" s="3"/>
    </row>
  </sheetData>
  <sheetProtection/>
  <mergeCells count="24">
    <mergeCell ref="A98:E98"/>
    <mergeCell ref="F98:G98"/>
    <mergeCell ref="A97:E97"/>
    <mergeCell ref="F97:G97"/>
    <mergeCell ref="B62:D62"/>
    <mergeCell ref="B94:D94"/>
    <mergeCell ref="A96:E96"/>
    <mergeCell ref="F96:G96"/>
    <mergeCell ref="D18:G18"/>
    <mergeCell ref="B19:D19"/>
    <mergeCell ref="C47:D47"/>
    <mergeCell ref="C53:D53"/>
    <mergeCell ref="A13:G13"/>
    <mergeCell ref="A14:G14"/>
    <mergeCell ref="A16:G16"/>
    <mergeCell ref="A17:G17"/>
    <mergeCell ref="A8:G8"/>
    <mergeCell ref="A9:G9"/>
    <mergeCell ref="A10:G11"/>
    <mergeCell ref="A12:E12"/>
    <mergeCell ref="E2:G2"/>
    <mergeCell ref="E3:G3"/>
    <mergeCell ref="A5:G6"/>
    <mergeCell ref="A7:G7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24">
      <selection activeCell="K60" sqref="K60"/>
    </sheetView>
  </sheetViews>
  <sheetFormatPr defaultColWidth="9.140625" defaultRowHeight="12.75"/>
  <cols>
    <col min="1" max="1" width="5.28125" style="87" customWidth="1"/>
    <col min="2" max="2" width="0" style="87" hidden="1" customWidth="1"/>
    <col min="3" max="3" width="30.140625" style="87" customWidth="1"/>
    <col min="4" max="4" width="18.28125" style="87" customWidth="1"/>
    <col min="5" max="5" width="0" style="87" hidden="1" customWidth="1"/>
    <col min="6" max="6" width="3.140625" style="87" customWidth="1"/>
    <col min="7" max="7" width="10.7109375" style="87" customWidth="1"/>
    <col min="8" max="8" width="14.00390625" style="87" customWidth="1"/>
    <col min="9" max="9" width="12.00390625" style="87" customWidth="1"/>
    <col min="10" max="16384" width="9.140625" style="87" customWidth="1"/>
  </cols>
  <sheetData>
    <row r="1" spans="7:8" ht="12.75">
      <c r="G1" s="88"/>
      <c r="H1" s="88"/>
    </row>
    <row r="2" spans="4:9" ht="15.75">
      <c r="D2" s="89"/>
      <c r="F2" s="90" t="s">
        <v>159</v>
      </c>
      <c r="G2" s="90"/>
      <c r="H2" s="91"/>
      <c r="I2" s="91"/>
    </row>
    <row r="3" spans="6:9" ht="15.75">
      <c r="F3" s="90" t="s">
        <v>32</v>
      </c>
      <c r="G3" s="90"/>
      <c r="H3" s="91"/>
      <c r="I3" s="91"/>
    </row>
    <row r="5" spans="1:9" ht="15.75">
      <c r="A5" s="146" t="s">
        <v>160</v>
      </c>
      <c r="B5" s="146"/>
      <c r="C5" s="146"/>
      <c r="D5" s="146"/>
      <c r="E5" s="146"/>
      <c r="F5" s="146"/>
      <c r="G5" s="146"/>
      <c r="H5" s="146"/>
      <c r="I5" s="146"/>
    </row>
    <row r="6" spans="1:9" ht="15.75">
      <c r="A6" s="147" t="s">
        <v>161</v>
      </c>
      <c r="B6" s="147"/>
      <c r="C6" s="147"/>
      <c r="D6" s="147"/>
      <c r="E6" s="147"/>
      <c r="F6" s="147"/>
      <c r="G6" s="147"/>
      <c r="H6" s="147"/>
      <c r="I6" s="147"/>
    </row>
    <row r="7" spans="1:9" ht="15.75">
      <c r="A7" s="148" t="s">
        <v>251</v>
      </c>
      <c r="B7" s="148"/>
      <c r="C7" s="148"/>
      <c r="D7" s="148"/>
      <c r="E7" s="148"/>
      <c r="F7" s="148"/>
      <c r="G7" s="148"/>
      <c r="H7" s="148"/>
      <c r="I7" s="148"/>
    </row>
    <row r="8" spans="1:9" ht="15">
      <c r="A8" s="144" t="s">
        <v>162</v>
      </c>
      <c r="B8" s="144"/>
      <c r="C8" s="144"/>
      <c r="D8" s="144"/>
      <c r="E8" s="144"/>
      <c r="F8" s="144"/>
      <c r="G8" s="144"/>
      <c r="H8" s="144"/>
      <c r="I8" s="144"/>
    </row>
    <row r="9" spans="1:9" ht="15">
      <c r="A9" s="144" t="s">
        <v>259</v>
      </c>
      <c r="B9" s="144"/>
      <c r="C9" s="144"/>
      <c r="D9" s="144"/>
      <c r="E9" s="144"/>
      <c r="F9" s="144"/>
      <c r="G9" s="144"/>
      <c r="H9" s="144"/>
      <c r="I9" s="144"/>
    </row>
    <row r="10" spans="1:9" ht="15">
      <c r="A10" s="144" t="s">
        <v>163</v>
      </c>
      <c r="B10" s="144"/>
      <c r="C10" s="144"/>
      <c r="D10" s="144"/>
      <c r="E10" s="144"/>
      <c r="F10" s="144"/>
      <c r="G10" s="144"/>
      <c r="H10" s="144"/>
      <c r="I10" s="144"/>
    </row>
    <row r="11" spans="1:9" ht="15">
      <c r="A11" s="144" t="s">
        <v>164</v>
      </c>
      <c r="B11" s="144"/>
      <c r="C11" s="144"/>
      <c r="D11" s="144"/>
      <c r="E11" s="144"/>
      <c r="F11" s="144"/>
      <c r="G11" s="144"/>
      <c r="H11" s="144"/>
      <c r="I11" s="144"/>
    </row>
    <row r="12" spans="1:9" ht="15">
      <c r="A12" s="145"/>
      <c r="B12" s="145"/>
      <c r="C12" s="145"/>
      <c r="D12" s="145"/>
      <c r="E12" s="145"/>
      <c r="F12" s="145"/>
      <c r="G12" s="145"/>
      <c r="H12" s="145"/>
      <c r="I12" s="145"/>
    </row>
    <row r="13" spans="1:9" ht="14.25">
      <c r="A13" s="149" t="s">
        <v>165</v>
      </c>
      <c r="B13" s="149"/>
      <c r="C13" s="149"/>
      <c r="D13" s="149"/>
      <c r="E13" s="149"/>
      <c r="F13" s="149"/>
      <c r="G13" s="149"/>
      <c r="H13" s="149"/>
      <c r="I13" s="149"/>
    </row>
    <row r="14" spans="1:9" ht="15">
      <c r="A14" s="144"/>
      <c r="B14" s="144"/>
      <c r="C14" s="144"/>
      <c r="D14" s="144"/>
      <c r="E14" s="144"/>
      <c r="F14" s="144"/>
      <c r="G14" s="144"/>
      <c r="H14" s="144"/>
      <c r="I14" s="144"/>
    </row>
    <row r="15" spans="1:9" ht="14.25">
      <c r="A15" s="149" t="s">
        <v>266</v>
      </c>
      <c r="B15" s="149"/>
      <c r="C15" s="149"/>
      <c r="D15" s="149"/>
      <c r="E15" s="149"/>
      <c r="F15" s="149"/>
      <c r="G15" s="149"/>
      <c r="H15" s="149"/>
      <c r="I15" s="149"/>
    </row>
    <row r="16" spans="1:9" ht="9.75" customHeight="1">
      <c r="A16" s="92"/>
      <c r="B16" s="93"/>
      <c r="C16" s="93"/>
      <c r="D16" s="93"/>
      <c r="E16" s="93"/>
      <c r="F16" s="93"/>
      <c r="G16" s="93"/>
      <c r="H16" s="93"/>
      <c r="I16" s="93"/>
    </row>
    <row r="17" spans="1:9" ht="15">
      <c r="A17" s="150"/>
      <c r="B17" s="150"/>
      <c r="C17" s="150"/>
      <c r="D17" s="150"/>
      <c r="E17" s="150"/>
      <c r="F17" s="150"/>
      <c r="G17" s="150"/>
      <c r="H17" s="150"/>
      <c r="I17" s="150"/>
    </row>
    <row r="18" spans="1:9" ht="15">
      <c r="A18" s="144" t="s">
        <v>37</v>
      </c>
      <c r="B18" s="144"/>
      <c r="C18" s="144"/>
      <c r="D18" s="144"/>
      <c r="E18" s="144"/>
      <c r="F18" s="144"/>
      <c r="G18" s="144"/>
      <c r="H18" s="144"/>
      <c r="I18" s="144"/>
    </row>
    <row r="19" spans="1:9" s="93" customFormat="1" ht="15">
      <c r="A19" s="157" t="s">
        <v>260</v>
      </c>
      <c r="B19" s="157"/>
      <c r="C19" s="157"/>
      <c r="D19" s="157"/>
      <c r="E19" s="157"/>
      <c r="F19" s="157"/>
      <c r="G19" s="157"/>
      <c r="H19" s="157"/>
      <c r="I19" s="157"/>
    </row>
    <row r="20" spans="1:9" s="95" customFormat="1" ht="49.5" customHeight="1">
      <c r="A20" s="158" t="s">
        <v>38</v>
      </c>
      <c r="B20" s="158"/>
      <c r="C20" s="158" t="s">
        <v>39</v>
      </c>
      <c r="D20" s="158"/>
      <c r="E20" s="158"/>
      <c r="F20" s="158"/>
      <c r="G20" s="94" t="s">
        <v>166</v>
      </c>
      <c r="H20" s="94" t="s">
        <v>167</v>
      </c>
      <c r="I20" s="94" t="s">
        <v>168</v>
      </c>
    </row>
    <row r="21" spans="1:9" ht="15.75">
      <c r="A21" s="96" t="s">
        <v>43</v>
      </c>
      <c r="B21" s="97" t="s">
        <v>169</v>
      </c>
      <c r="C21" s="154" t="s">
        <v>169</v>
      </c>
      <c r="D21" s="154"/>
      <c r="E21" s="154"/>
      <c r="F21" s="154"/>
      <c r="G21" s="97"/>
      <c r="H21" s="98">
        <f>H22+H28</f>
        <v>138470.77</v>
      </c>
      <c r="I21" s="98">
        <f>I22+I28</f>
        <v>124401.78</v>
      </c>
    </row>
    <row r="22" spans="1:9" ht="15.75">
      <c r="A22" s="99" t="s">
        <v>45</v>
      </c>
      <c r="B22" s="100" t="s">
        <v>170</v>
      </c>
      <c r="C22" s="155" t="s">
        <v>170</v>
      </c>
      <c r="D22" s="155"/>
      <c r="E22" s="155"/>
      <c r="F22" s="155"/>
      <c r="G22" s="100"/>
      <c r="H22" s="98">
        <f>H23+H24+H25+H26</f>
        <v>125342.36</v>
      </c>
      <c r="I22" s="98">
        <f>I23+I24+I25+I26</f>
        <v>111561.19</v>
      </c>
    </row>
    <row r="23" spans="1:9" ht="15.75">
      <c r="A23" s="99" t="s">
        <v>171</v>
      </c>
      <c r="B23" s="100" t="s">
        <v>112</v>
      </c>
      <c r="C23" s="155" t="s">
        <v>112</v>
      </c>
      <c r="D23" s="155"/>
      <c r="E23" s="155"/>
      <c r="F23" s="155"/>
      <c r="G23" s="100"/>
      <c r="H23" s="101">
        <v>39239.9</v>
      </c>
      <c r="I23" s="96">
        <v>33040.43</v>
      </c>
    </row>
    <row r="24" spans="1:9" ht="15.75">
      <c r="A24" s="99" t="s">
        <v>172</v>
      </c>
      <c r="B24" s="102" t="s">
        <v>173</v>
      </c>
      <c r="C24" s="156" t="s">
        <v>173</v>
      </c>
      <c r="D24" s="156"/>
      <c r="E24" s="156"/>
      <c r="F24" s="156"/>
      <c r="G24" s="102"/>
      <c r="H24" s="97">
        <v>85530.23</v>
      </c>
      <c r="I24" s="96">
        <v>78198.03</v>
      </c>
    </row>
    <row r="25" spans="1:9" ht="15.75">
      <c r="A25" s="99" t="s">
        <v>174</v>
      </c>
      <c r="B25" s="100" t="s">
        <v>175</v>
      </c>
      <c r="C25" s="156" t="s">
        <v>175</v>
      </c>
      <c r="D25" s="156"/>
      <c r="E25" s="156"/>
      <c r="F25" s="156"/>
      <c r="G25" s="100"/>
      <c r="H25" s="97">
        <v>0</v>
      </c>
      <c r="I25" s="96">
        <v>86.52</v>
      </c>
    </row>
    <row r="26" spans="1:9" ht="15.75">
      <c r="A26" s="99" t="s">
        <v>176</v>
      </c>
      <c r="B26" s="102" t="s">
        <v>177</v>
      </c>
      <c r="C26" s="156" t="s">
        <v>177</v>
      </c>
      <c r="D26" s="156"/>
      <c r="E26" s="156"/>
      <c r="F26" s="156"/>
      <c r="G26" s="102"/>
      <c r="H26" s="98">
        <v>572.23</v>
      </c>
      <c r="I26" s="96">
        <v>236.21</v>
      </c>
    </row>
    <row r="27" spans="1:9" ht="15.75">
      <c r="A27" s="99" t="s">
        <v>57</v>
      </c>
      <c r="B27" s="100" t="s">
        <v>178</v>
      </c>
      <c r="C27" s="156" t="s">
        <v>178</v>
      </c>
      <c r="D27" s="156"/>
      <c r="E27" s="156"/>
      <c r="F27" s="156"/>
      <c r="G27" s="100"/>
      <c r="H27" s="97"/>
      <c r="I27" s="96"/>
    </row>
    <row r="28" spans="1:9" ht="15.75">
      <c r="A28" s="99" t="s">
        <v>79</v>
      </c>
      <c r="B28" s="100" t="s">
        <v>179</v>
      </c>
      <c r="C28" s="156" t="s">
        <v>179</v>
      </c>
      <c r="D28" s="156"/>
      <c r="E28" s="156"/>
      <c r="F28" s="156"/>
      <c r="G28" s="100"/>
      <c r="H28" s="97">
        <f>H29-H30</f>
        <v>13128.41</v>
      </c>
      <c r="I28" s="97">
        <f>I29-I30</f>
        <v>12840.59</v>
      </c>
    </row>
    <row r="29" spans="1:9" ht="31.5">
      <c r="A29" s="99" t="s">
        <v>180</v>
      </c>
      <c r="B29" s="102" t="s">
        <v>181</v>
      </c>
      <c r="C29" s="156" t="s">
        <v>267</v>
      </c>
      <c r="D29" s="156"/>
      <c r="E29" s="156"/>
      <c r="F29" s="156"/>
      <c r="G29" s="102"/>
      <c r="H29" s="97">
        <v>13128.41</v>
      </c>
      <c r="I29" s="96">
        <v>12840.59</v>
      </c>
    </row>
    <row r="30" spans="1:9" ht="31.5">
      <c r="A30" s="99" t="s">
        <v>182</v>
      </c>
      <c r="B30" s="102" t="s">
        <v>183</v>
      </c>
      <c r="C30" s="156" t="s">
        <v>183</v>
      </c>
      <c r="D30" s="156"/>
      <c r="E30" s="156"/>
      <c r="F30" s="156"/>
      <c r="G30" s="102"/>
      <c r="H30" s="97"/>
      <c r="I30" s="96"/>
    </row>
    <row r="31" spans="1:9" ht="15.75">
      <c r="A31" s="96" t="s">
        <v>83</v>
      </c>
      <c r="B31" s="97" t="s">
        <v>184</v>
      </c>
      <c r="C31" s="154" t="s">
        <v>184</v>
      </c>
      <c r="D31" s="154"/>
      <c r="E31" s="154"/>
      <c r="F31" s="154"/>
      <c r="G31" s="97"/>
      <c r="H31" s="129">
        <f>H32+H33+H34+H35+H37+H38+H40+H44+H45+H41</f>
        <v>-138099.8</v>
      </c>
      <c r="I31" s="129">
        <f>I32+I33+I34+I35+I37+I38+I40+I44+I45</f>
        <v>-124916.69000000002</v>
      </c>
    </row>
    <row r="32" spans="1:9" ht="15.75">
      <c r="A32" s="99" t="s">
        <v>45</v>
      </c>
      <c r="B32" s="100" t="s">
        <v>185</v>
      </c>
      <c r="C32" s="156" t="s">
        <v>186</v>
      </c>
      <c r="D32" s="156"/>
      <c r="E32" s="156"/>
      <c r="F32" s="156"/>
      <c r="G32" s="100"/>
      <c r="H32" s="98">
        <v>-103929.48</v>
      </c>
      <c r="I32" s="96">
        <v>-94616.13</v>
      </c>
    </row>
    <row r="33" spans="1:9" ht="15.75">
      <c r="A33" s="99" t="s">
        <v>57</v>
      </c>
      <c r="B33" s="100" t="s">
        <v>187</v>
      </c>
      <c r="C33" s="156" t="s">
        <v>188</v>
      </c>
      <c r="D33" s="156"/>
      <c r="E33" s="156"/>
      <c r="F33" s="156"/>
      <c r="G33" s="100"/>
      <c r="H33" s="97">
        <v>-1120.63</v>
      </c>
      <c r="I33" s="96">
        <v>-1261.42</v>
      </c>
    </row>
    <row r="34" spans="1:9" ht="15.75">
      <c r="A34" s="99" t="s">
        <v>79</v>
      </c>
      <c r="B34" s="100" t="s">
        <v>189</v>
      </c>
      <c r="C34" s="156" t="s">
        <v>190</v>
      </c>
      <c r="D34" s="156"/>
      <c r="E34" s="156"/>
      <c r="F34" s="156"/>
      <c r="G34" s="100"/>
      <c r="H34" s="102">
        <v>-11972.31</v>
      </c>
      <c r="I34" s="99">
        <v>-13589.6</v>
      </c>
    </row>
    <row r="35" spans="1:9" ht="15.75">
      <c r="A35" s="99" t="s">
        <v>81</v>
      </c>
      <c r="B35" s="100" t="s">
        <v>191</v>
      </c>
      <c r="C35" s="155" t="s">
        <v>192</v>
      </c>
      <c r="D35" s="155"/>
      <c r="E35" s="155"/>
      <c r="F35" s="155"/>
      <c r="G35" s="100"/>
      <c r="H35" s="102">
        <v>0</v>
      </c>
      <c r="I35" s="99">
        <v>0</v>
      </c>
    </row>
    <row r="36" spans="1:9" ht="15.75">
      <c r="A36" s="99" t="s">
        <v>107</v>
      </c>
      <c r="B36" s="100" t="s">
        <v>193</v>
      </c>
      <c r="C36" s="155" t="s">
        <v>194</v>
      </c>
      <c r="D36" s="155"/>
      <c r="E36" s="155"/>
      <c r="F36" s="155"/>
      <c r="G36" s="100"/>
      <c r="H36" s="128"/>
      <c r="I36" s="99"/>
    </row>
    <row r="37" spans="1:9" ht="15.75">
      <c r="A37" s="99" t="s">
        <v>195</v>
      </c>
      <c r="B37" s="100" t="s">
        <v>196</v>
      </c>
      <c r="C37" s="155" t="s">
        <v>197</v>
      </c>
      <c r="D37" s="155"/>
      <c r="E37" s="155"/>
      <c r="F37" s="155"/>
      <c r="G37" s="100"/>
      <c r="H37" s="102">
        <v>-98.14</v>
      </c>
      <c r="I37" s="99">
        <v>-38.24</v>
      </c>
    </row>
    <row r="38" spans="1:9" ht="15.75">
      <c r="A38" s="99" t="s">
        <v>198</v>
      </c>
      <c r="B38" s="100" t="s">
        <v>199</v>
      </c>
      <c r="C38" s="155" t="s">
        <v>200</v>
      </c>
      <c r="D38" s="155"/>
      <c r="E38" s="155"/>
      <c r="F38" s="155"/>
      <c r="G38" s="100"/>
      <c r="H38" s="102">
        <v>-4384.51</v>
      </c>
      <c r="I38" s="102">
        <v>-254.97</v>
      </c>
    </row>
    <row r="39" spans="1:9" ht="15.75">
      <c r="A39" s="99" t="s">
        <v>201</v>
      </c>
      <c r="B39" s="100" t="s">
        <v>202</v>
      </c>
      <c r="C39" s="156" t="s">
        <v>202</v>
      </c>
      <c r="D39" s="156"/>
      <c r="E39" s="156"/>
      <c r="F39" s="156"/>
      <c r="G39" s="100"/>
      <c r="H39" s="102">
        <v>0</v>
      </c>
      <c r="I39" s="102"/>
    </row>
    <row r="40" spans="1:9" ht="15.75">
      <c r="A40" s="99" t="s">
        <v>203</v>
      </c>
      <c r="B40" s="100" t="s">
        <v>204</v>
      </c>
      <c r="C40" s="155" t="s">
        <v>204</v>
      </c>
      <c r="D40" s="155"/>
      <c r="E40" s="155"/>
      <c r="F40" s="155"/>
      <c r="G40" s="100"/>
      <c r="H40" s="102">
        <v>-14622.68</v>
      </c>
      <c r="I40" s="102">
        <v>-14438.37</v>
      </c>
    </row>
    <row r="41" spans="1:9" ht="15.75" customHeight="1">
      <c r="A41" s="99" t="s">
        <v>205</v>
      </c>
      <c r="B41" s="100" t="s">
        <v>206</v>
      </c>
      <c r="C41" s="156" t="s">
        <v>207</v>
      </c>
      <c r="D41" s="156"/>
      <c r="E41" s="156"/>
      <c r="F41" s="156"/>
      <c r="G41" s="100"/>
      <c r="H41" s="102">
        <v>0</v>
      </c>
      <c r="I41" s="102"/>
    </row>
    <row r="42" spans="1:9" ht="15.75" customHeight="1">
      <c r="A42" s="99" t="s">
        <v>208</v>
      </c>
      <c r="B42" s="100" t="s">
        <v>209</v>
      </c>
      <c r="C42" s="156" t="s">
        <v>210</v>
      </c>
      <c r="D42" s="156"/>
      <c r="E42" s="156"/>
      <c r="F42" s="156"/>
      <c r="G42" s="100"/>
      <c r="H42" s="102"/>
      <c r="I42" s="102"/>
    </row>
    <row r="43" spans="1:9" ht="15.75">
      <c r="A43" s="99" t="s">
        <v>211</v>
      </c>
      <c r="B43" s="100" t="s">
        <v>212</v>
      </c>
      <c r="C43" s="156" t="s">
        <v>213</v>
      </c>
      <c r="D43" s="156"/>
      <c r="E43" s="156"/>
      <c r="F43" s="156"/>
      <c r="G43" s="100"/>
      <c r="H43" s="102"/>
      <c r="I43" s="102"/>
    </row>
    <row r="44" spans="1:9" ht="15.75">
      <c r="A44" s="99" t="s">
        <v>214</v>
      </c>
      <c r="B44" s="100" t="s">
        <v>215</v>
      </c>
      <c r="C44" s="156" t="s">
        <v>216</v>
      </c>
      <c r="D44" s="156"/>
      <c r="E44" s="156"/>
      <c r="F44" s="156"/>
      <c r="G44" s="100"/>
      <c r="H44" s="102">
        <v>-1972.05</v>
      </c>
      <c r="I44" s="102">
        <v>-717.96</v>
      </c>
    </row>
    <row r="45" spans="1:9" ht="31.5">
      <c r="A45" s="99" t="s">
        <v>217</v>
      </c>
      <c r="B45" s="100" t="s">
        <v>218</v>
      </c>
      <c r="C45" s="159" t="s">
        <v>219</v>
      </c>
      <c r="D45" s="159"/>
      <c r="E45" s="159"/>
      <c r="F45" s="159"/>
      <c r="G45" s="100"/>
      <c r="H45" s="103"/>
      <c r="I45" s="103"/>
    </row>
    <row r="46" spans="1:9" ht="15.75">
      <c r="A46" s="97" t="s">
        <v>85</v>
      </c>
      <c r="B46" s="104" t="s">
        <v>220</v>
      </c>
      <c r="C46" s="160" t="s">
        <v>220</v>
      </c>
      <c r="D46" s="160"/>
      <c r="E46" s="160"/>
      <c r="F46" s="160"/>
      <c r="G46" s="104"/>
      <c r="H46" s="105">
        <v>370.97</v>
      </c>
      <c r="I46" s="126">
        <v>-514.91</v>
      </c>
    </row>
    <row r="47" spans="1:9" ht="15.75">
      <c r="A47" s="97" t="s">
        <v>110</v>
      </c>
      <c r="B47" s="97" t="s">
        <v>221</v>
      </c>
      <c r="C47" s="161" t="s">
        <v>221</v>
      </c>
      <c r="D47" s="161"/>
      <c r="E47" s="161"/>
      <c r="F47" s="161"/>
      <c r="G47" s="105"/>
      <c r="H47" s="105">
        <f>H48-H49-H50</f>
        <v>105</v>
      </c>
      <c r="I47" s="105"/>
    </row>
    <row r="48" spans="1:9" ht="15.75">
      <c r="A48" s="102" t="s">
        <v>222</v>
      </c>
      <c r="B48" s="100" t="s">
        <v>223</v>
      </c>
      <c r="C48" s="159" t="s">
        <v>224</v>
      </c>
      <c r="D48" s="159"/>
      <c r="E48" s="159"/>
      <c r="F48" s="159"/>
      <c r="G48" s="103"/>
      <c r="H48" s="103">
        <v>105</v>
      </c>
      <c r="I48" s="103">
        <v>0</v>
      </c>
    </row>
    <row r="49" spans="1:9" ht="15.75">
      <c r="A49" s="102"/>
      <c r="B49" s="100" t="s">
        <v>225</v>
      </c>
      <c r="C49" s="159" t="s">
        <v>225</v>
      </c>
      <c r="D49" s="159"/>
      <c r="E49" s="159"/>
      <c r="F49" s="159"/>
      <c r="G49" s="103"/>
      <c r="H49" s="103">
        <v>0</v>
      </c>
      <c r="I49" s="103">
        <v>0</v>
      </c>
    </row>
    <row r="50" spans="1:9" ht="15.75">
      <c r="A50" s="102" t="s">
        <v>226</v>
      </c>
      <c r="B50" s="100" t="s">
        <v>227</v>
      </c>
      <c r="C50" s="159" t="s">
        <v>228</v>
      </c>
      <c r="D50" s="159"/>
      <c r="E50" s="159"/>
      <c r="F50" s="159"/>
      <c r="G50" s="103"/>
      <c r="H50" s="103"/>
      <c r="I50" s="103"/>
    </row>
    <row r="51" spans="1:9" ht="15.75">
      <c r="A51" s="97" t="s">
        <v>117</v>
      </c>
      <c r="B51" s="104" t="s">
        <v>229</v>
      </c>
      <c r="C51" s="160" t="s">
        <v>229</v>
      </c>
      <c r="D51" s="160"/>
      <c r="E51" s="160"/>
      <c r="F51" s="160"/>
      <c r="G51" s="105"/>
      <c r="H51" s="105">
        <v>0</v>
      </c>
      <c r="I51" s="105">
        <v>0</v>
      </c>
    </row>
    <row r="52" spans="1:9" ht="30" customHeight="1">
      <c r="A52" s="97" t="s">
        <v>142</v>
      </c>
      <c r="B52" s="104" t="s">
        <v>230</v>
      </c>
      <c r="C52" s="162" t="s">
        <v>230</v>
      </c>
      <c r="D52" s="162"/>
      <c r="E52" s="162"/>
      <c r="F52" s="162"/>
      <c r="G52" s="105"/>
      <c r="H52" s="105">
        <v>0</v>
      </c>
      <c r="I52" s="105"/>
    </row>
    <row r="53" spans="1:9" ht="15.75">
      <c r="A53" s="97" t="s">
        <v>154</v>
      </c>
      <c r="B53" s="104" t="s">
        <v>231</v>
      </c>
      <c r="C53" s="160" t="s">
        <v>231</v>
      </c>
      <c r="D53" s="160"/>
      <c r="E53" s="160"/>
      <c r="F53" s="160"/>
      <c r="G53" s="105"/>
      <c r="H53" s="105"/>
      <c r="I53" s="105"/>
    </row>
    <row r="54" spans="1:9" ht="30" customHeight="1">
      <c r="A54" s="97" t="s">
        <v>232</v>
      </c>
      <c r="B54" s="97" t="s">
        <v>233</v>
      </c>
      <c r="C54" s="154" t="s">
        <v>233</v>
      </c>
      <c r="D54" s="154"/>
      <c r="E54" s="154"/>
      <c r="F54" s="154"/>
      <c r="G54" s="105"/>
      <c r="H54" s="105">
        <v>475.97</v>
      </c>
      <c r="I54" s="126">
        <v>-514.91</v>
      </c>
    </row>
    <row r="55" spans="1:9" ht="15.75">
      <c r="A55" s="97" t="s">
        <v>45</v>
      </c>
      <c r="B55" s="97" t="s">
        <v>234</v>
      </c>
      <c r="C55" s="161" t="s">
        <v>234</v>
      </c>
      <c r="D55" s="161"/>
      <c r="E55" s="161"/>
      <c r="F55" s="161"/>
      <c r="G55" s="105"/>
      <c r="H55" s="105"/>
      <c r="I55" s="105"/>
    </row>
    <row r="56" spans="1:9" ht="15.75">
      <c r="A56" s="97" t="s">
        <v>235</v>
      </c>
      <c r="B56" s="104" t="s">
        <v>236</v>
      </c>
      <c r="C56" s="160" t="s">
        <v>236</v>
      </c>
      <c r="D56" s="160"/>
      <c r="E56" s="160"/>
      <c r="F56" s="160"/>
      <c r="G56" s="105"/>
      <c r="H56" s="105">
        <v>475.97</v>
      </c>
      <c r="I56" s="126">
        <v>-514.91</v>
      </c>
    </row>
    <row r="57" spans="1:9" ht="15.75">
      <c r="A57" s="102" t="s">
        <v>45</v>
      </c>
      <c r="B57" s="100" t="s">
        <v>237</v>
      </c>
      <c r="C57" s="159" t="s">
        <v>237</v>
      </c>
      <c r="D57" s="159"/>
      <c r="E57" s="159"/>
      <c r="F57" s="159"/>
      <c r="G57" s="103"/>
      <c r="H57" s="103"/>
      <c r="I57" s="103"/>
    </row>
    <row r="58" spans="1:9" ht="15.75">
      <c r="A58" s="102" t="s">
        <v>57</v>
      </c>
      <c r="B58" s="100" t="s">
        <v>238</v>
      </c>
      <c r="C58" s="159" t="s">
        <v>238</v>
      </c>
      <c r="D58" s="159"/>
      <c r="E58" s="159"/>
      <c r="F58" s="159"/>
      <c r="G58" s="103"/>
      <c r="H58" s="103"/>
      <c r="I58" s="103"/>
    </row>
    <row r="59" spans="1:9" ht="12.75">
      <c r="A59" s="106"/>
      <c r="B59" s="106"/>
      <c r="C59" s="106"/>
      <c r="D59" s="106"/>
      <c r="G59" s="107"/>
      <c r="H59" s="107"/>
      <c r="I59" s="107"/>
    </row>
    <row r="60" spans="1:9" ht="15.75">
      <c r="A60" s="151" t="s">
        <v>261</v>
      </c>
      <c r="B60" s="151"/>
      <c r="C60" s="151"/>
      <c r="D60" s="151"/>
      <c r="E60" s="151"/>
      <c r="F60" s="151"/>
      <c r="G60" s="151"/>
      <c r="H60" s="152" t="s">
        <v>263</v>
      </c>
      <c r="I60" s="153"/>
    </row>
    <row r="61" spans="1:9" s="93" customFormat="1" ht="34.5" customHeight="1">
      <c r="A61" s="163" t="s">
        <v>239</v>
      </c>
      <c r="B61" s="163"/>
      <c r="C61" s="163"/>
      <c r="D61" s="163"/>
      <c r="E61" s="163"/>
      <c r="F61" s="163"/>
      <c r="G61" s="163"/>
      <c r="H61" s="164" t="s">
        <v>158</v>
      </c>
      <c r="I61" s="164"/>
    </row>
    <row r="62" spans="1:9" ht="15.75">
      <c r="A62" s="151" t="s">
        <v>254</v>
      </c>
      <c r="B62" s="151"/>
      <c r="C62" s="151"/>
      <c r="D62" s="151"/>
      <c r="E62" s="151"/>
      <c r="F62" s="151"/>
      <c r="G62" s="151"/>
      <c r="H62" s="152" t="s">
        <v>255</v>
      </c>
      <c r="I62" s="153"/>
    </row>
  </sheetData>
  <sheetProtection/>
  <mergeCells count="60">
    <mergeCell ref="A61:G61"/>
    <mergeCell ref="H61:I61"/>
    <mergeCell ref="C57:F57"/>
    <mergeCell ref="C58:F58"/>
    <mergeCell ref="A60:G60"/>
    <mergeCell ref="H60:I60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31:F31"/>
    <mergeCell ref="C32:F32"/>
    <mergeCell ref="C25:F25"/>
    <mergeCell ref="C26:F26"/>
    <mergeCell ref="C27:F27"/>
    <mergeCell ref="C28:F28"/>
    <mergeCell ref="A18:I18"/>
    <mergeCell ref="A19:I19"/>
    <mergeCell ref="A20:B20"/>
    <mergeCell ref="C20:F20"/>
    <mergeCell ref="C29:F29"/>
    <mergeCell ref="C30:F30"/>
    <mergeCell ref="A13:I13"/>
    <mergeCell ref="A14:I14"/>
    <mergeCell ref="A15:I15"/>
    <mergeCell ref="A17:I17"/>
    <mergeCell ref="A62:G62"/>
    <mergeCell ref="H62:I62"/>
    <mergeCell ref="C21:F21"/>
    <mergeCell ref="C22:F22"/>
    <mergeCell ref="C23:F23"/>
    <mergeCell ref="C24:F24"/>
    <mergeCell ref="A11:I11"/>
    <mergeCell ref="A12:I12"/>
    <mergeCell ref="A5:I5"/>
    <mergeCell ref="A6:I6"/>
    <mergeCell ref="A7:I7"/>
    <mergeCell ref="A8:I8"/>
    <mergeCell ref="A9:I9"/>
    <mergeCell ref="A10:I10"/>
  </mergeCells>
  <printOptions/>
  <pageMargins left="0.7479166666666667" right="0" top="0.9840277777777778" bottom="0.9840277777777778" header="0.5118055555555556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23">
      <selection activeCell="H34" sqref="H34"/>
    </sheetView>
  </sheetViews>
  <sheetFormatPr defaultColWidth="9.140625" defaultRowHeight="12.75"/>
  <cols>
    <col min="1" max="1" width="4.7109375" style="115" customWidth="1"/>
    <col min="2" max="2" width="30.00390625" style="90" customWidth="1"/>
    <col min="3" max="3" width="11.140625" style="90" customWidth="1"/>
    <col min="4" max="4" width="11.421875" style="90" customWidth="1"/>
    <col min="5" max="5" width="9.57421875" style="90" customWidth="1"/>
    <col min="6" max="6" width="8.8515625" style="90" customWidth="1"/>
    <col min="7" max="8" width="10.421875" style="90" customWidth="1"/>
    <col min="9" max="9" width="11.7109375" style="90" customWidth="1"/>
    <col min="10" max="10" width="10.57421875" style="90" customWidth="1"/>
    <col min="11" max="11" width="8.00390625" style="90" customWidth="1"/>
    <col min="12" max="12" width="9.57421875" style="90" customWidth="1"/>
    <col min="13" max="13" width="10.7109375" style="90" customWidth="1"/>
    <col min="14" max="16384" width="9.140625" style="90" customWidth="1"/>
  </cols>
  <sheetData>
    <row r="1" spans="2:11" ht="15">
      <c r="B1" s="116" t="s">
        <v>7</v>
      </c>
      <c r="I1" s="109"/>
      <c r="J1" s="109"/>
      <c r="K1" s="109"/>
    </row>
    <row r="2" ht="15">
      <c r="H2" s="90" t="s">
        <v>8</v>
      </c>
    </row>
    <row r="3" spans="2:8" ht="18.75">
      <c r="B3" s="117" t="s">
        <v>251</v>
      </c>
      <c r="H3" s="90" t="s">
        <v>9</v>
      </c>
    </row>
    <row r="5" spans="1:13" ht="15">
      <c r="A5" s="123" t="s">
        <v>247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15">
      <c r="A6" s="123" t="s">
        <v>248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8" spans="1:13" ht="15">
      <c r="A8" s="123" t="s">
        <v>246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ht="15">
      <c r="G9" s="124">
        <v>43555</v>
      </c>
    </row>
    <row r="10" spans="1:13" ht="74.25" customHeight="1" hidden="1">
      <c r="A10" s="110" t="s">
        <v>38</v>
      </c>
      <c r="B10" s="110" t="s">
        <v>10</v>
      </c>
      <c r="C10" s="110" t="s">
        <v>11</v>
      </c>
      <c r="D10" s="110" t="s">
        <v>6</v>
      </c>
      <c r="E10" s="110"/>
      <c r="F10" s="110"/>
      <c r="G10" s="110"/>
      <c r="H10" s="110"/>
      <c r="I10" s="110"/>
      <c r="J10" s="110"/>
      <c r="K10" s="110"/>
      <c r="L10" s="110"/>
      <c r="M10" s="110" t="s">
        <v>12</v>
      </c>
    </row>
    <row r="11" spans="1:13" ht="123" customHeight="1">
      <c r="A11" s="110" t="s">
        <v>38</v>
      </c>
      <c r="B11" s="110" t="s">
        <v>10</v>
      </c>
      <c r="C11" s="110" t="s">
        <v>249</v>
      </c>
      <c r="D11" s="110" t="s">
        <v>245</v>
      </c>
      <c r="E11" s="110" t="s">
        <v>13</v>
      </c>
      <c r="F11" s="110" t="s">
        <v>14</v>
      </c>
      <c r="G11" s="110" t="s">
        <v>15</v>
      </c>
      <c r="H11" s="110" t="s">
        <v>16</v>
      </c>
      <c r="I11" s="118" t="s">
        <v>17</v>
      </c>
      <c r="J11" s="110" t="s">
        <v>18</v>
      </c>
      <c r="K11" s="112" t="s">
        <v>19</v>
      </c>
      <c r="L11" s="119" t="s">
        <v>20</v>
      </c>
      <c r="M11" s="110" t="s">
        <v>250</v>
      </c>
    </row>
    <row r="12" spans="1:13" ht="15">
      <c r="A12" s="108">
        <v>1</v>
      </c>
      <c r="B12" s="108">
        <v>2</v>
      </c>
      <c r="C12" s="108">
        <v>3</v>
      </c>
      <c r="D12" s="108">
        <v>4</v>
      </c>
      <c r="E12" s="108">
        <v>5</v>
      </c>
      <c r="F12" s="108">
        <v>6</v>
      </c>
      <c r="G12" s="108">
        <v>7</v>
      </c>
      <c r="H12" s="108">
        <v>8</v>
      </c>
      <c r="I12" s="108">
        <v>9</v>
      </c>
      <c r="J12" s="108">
        <v>10</v>
      </c>
      <c r="K12" s="120" t="s">
        <v>21</v>
      </c>
      <c r="L12" s="108">
        <v>12</v>
      </c>
      <c r="M12" s="108">
        <v>13</v>
      </c>
    </row>
    <row r="13" spans="1:13" ht="72" customHeight="1">
      <c r="A13" s="110" t="s">
        <v>240</v>
      </c>
      <c r="B13" s="113" t="s">
        <v>22</v>
      </c>
      <c r="C13" s="121">
        <v>2822.15</v>
      </c>
      <c r="D13" s="122">
        <v>27355.93</v>
      </c>
      <c r="E13" s="121">
        <v>0</v>
      </c>
      <c r="F13" s="121"/>
      <c r="G13" s="121"/>
      <c r="H13" s="121"/>
      <c r="I13" s="122">
        <v>-27351.28</v>
      </c>
      <c r="J13" s="121"/>
      <c r="K13" s="121"/>
      <c r="L13" s="121">
        <v>0</v>
      </c>
      <c r="M13" s="122">
        <v>2826.8</v>
      </c>
    </row>
    <row r="14" spans="1:13" ht="15" customHeight="1">
      <c r="A14" s="111" t="s">
        <v>4</v>
      </c>
      <c r="B14" s="114" t="s">
        <v>23</v>
      </c>
      <c r="C14" s="121">
        <v>2822.15</v>
      </c>
      <c r="D14" s="122">
        <v>600</v>
      </c>
      <c r="E14" s="122">
        <v>522.6</v>
      </c>
      <c r="F14" s="121"/>
      <c r="G14" s="121"/>
      <c r="H14" s="121"/>
      <c r="I14" s="121">
        <v>-1193.77</v>
      </c>
      <c r="J14" s="121"/>
      <c r="K14" s="121"/>
      <c r="L14" s="121">
        <v>0</v>
      </c>
      <c r="M14" s="122">
        <v>2750.98</v>
      </c>
    </row>
    <row r="15" spans="1:13" ht="15" customHeight="1">
      <c r="A15" s="111" t="s">
        <v>5</v>
      </c>
      <c r="B15" s="114" t="s">
        <v>24</v>
      </c>
      <c r="C15" s="121"/>
      <c r="D15" s="122">
        <v>26755.93</v>
      </c>
      <c r="E15" s="122">
        <v>-522.6</v>
      </c>
      <c r="F15" s="121"/>
      <c r="G15" s="121"/>
      <c r="H15" s="121"/>
      <c r="I15" s="122">
        <v>-26157.51</v>
      </c>
      <c r="J15" s="122"/>
      <c r="K15" s="121"/>
      <c r="L15" s="121"/>
      <c r="M15" s="122">
        <v>75.82</v>
      </c>
    </row>
    <row r="16" spans="1:13" ht="74.25" customHeight="1">
      <c r="A16" s="110" t="s">
        <v>241</v>
      </c>
      <c r="B16" s="113" t="s">
        <v>25</v>
      </c>
      <c r="C16" s="122">
        <v>98255.25</v>
      </c>
      <c r="D16" s="122">
        <v>64631.1</v>
      </c>
      <c r="E16" s="121"/>
      <c r="F16" s="122"/>
      <c r="G16" s="121"/>
      <c r="H16" s="121"/>
      <c r="I16" s="122">
        <v>-65348.25</v>
      </c>
      <c r="J16" s="121"/>
      <c r="K16" s="127"/>
      <c r="L16" s="121"/>
      <c r="M16" s="122">
        <v>97538.1</v>
      </c>
    </row>
    <row r="17" spans="1:13" ht="15" customHeight="1">
      <c r="A17" s="111" t="s">
        <v>0</v>
      </c>
      <c r="B17" s="114" t="s">
        <v>23</v>
      </c>
      <c r="C17" s="121">
        <v>98164.87</v>
      </c>
      <c r="D17" s="121">
        <v>0</v>
      </c>
      <c r="E17" s="122">
        <v>1783.86</v>
      </c>
      <c r="F17" s="122"/>
      <c r="G17" s="121"/>
      <c r="H17" s="121"/>
      <c r="I17" s="122">
        <v>-2671.74</v>
      </c>
      <c r="J17" s="121"/>
      <c r="K17" s="121"/>
      <c r="L17" s="121"/>
      <c r="M17" s="122">
        <v>97276.99</v>
      </c>
    </row>
    <row r="18" spans="1:13" ht="15" customHeight="1">
      <c r="A18" s="111" t="s">
        <v>1</v>
      </c>
      <c r="B18" s="114" t="s">
        <v>24</v>
      </c>
      <c r="C18" s="121">
        <v>90.38</v>
      </c>
      <c r="D18" s="122">
        <v>64631.1</v>
      </c>
      <c r="E18" s="122">
        <v>-1783.86</v>
      </c>
      <c r="F18" s="121"/>
      <c r="G18" s="121"/>
      <c r="H18" s="121"/>
      <c r="I18" s="122">
        <v>-62676.51</v>
      </c>
      <c r="J18" s="121"/>
      <c r="K18" s="127"/>
      <c r="L18" s="121"/>
      <c r="M18" s="122">
        <v>261.11</v>
      </c>
    </row>
    <row r="19" spans="1:13" ht="54" customHeight="1">
      <c r="A19" s="110" t="s">
        <v>242</v>
      </c>
      <c r="B19" s="113" t="s">
        <v>26</v>
      </c>
      <c r="C19" s="121">
        <v>0</v>
      </c>
      <c r="D19" s="121"/>
      <c r="E19" s="121"/>
      <c r="F19" s="121"/>
      <c r="G19" s="121"/>
      <c r="H19" s="121"/>
      <c r="I19" s="121">
        <v>0</v>
      </c>
      <c r="J19" s="121"/>
      <c r="K19" s="121"/>
      <c r="L19" s="121"/>
      <c r="M19" s="121">
        <v>0</v>
      </c>
    </row>
    <row r="20" spans="1:13" ht="15" customHeight="1">
      <c r="A20" s="111" t="s">
        <v>2</v>
      </c>
      <c r="B20" s="114" t="s">
        <v>23</v>
      </c>
      <c r="C20" s="121">
        <v>0</v>
      </c>
      <c r="D20" s="121"/>
      <c r="E20" s="121"/>
      <c r="F20" s="121"/>
      <c r="G20" s="121"/>
      <c r="H20" s="121"/>
      <c r="I20" s="121">
        <v>0</v>
      </c>
      <c r="J20" s="121"/>
      <c r="K20" s="121"/>
      <c r="L20" s="121"/>
      <c r="M20" s="121">
        <v>0</v>
      </c>
    </row>
    <row r="21" spans="1:13" ht="15" customHeight="1">
      <c r="A21" s="111" t="s">
        <v>3</v>
      </c>
      <c r="B21" s="114" t="s">
        <v>24</v>
      </c>
      <c r="C21" s="121">
        <v>0</v>
      </c>
      <c r="D21" s="121"/>
      <c r="E21" s="121"/>
      <c r="F21" s="121"/>
      <c r="G21" s="121"/>
      <c r="H21" s="121"/>
      <c r="I21" s="122">
        <v>0</v>
      </c>
      <c r="J21" s="121"/>
      <c r="K21" s="121"/>
      <c r="L21" s="121"/>
      <c r="M21" s="121">
        <v>0</v>
      </c>
    </row>
    <row r="22" spans="1:13" ht="15" customHeight="1">
      <c r="A22" s="110" t="s">
        <v>243</v>
      </c>
      <c r="B22" s="113" t="s">
        <v>27</v>
      </c>
      <c r="C22" s="121">
        <v>1838.77</v>
      </c>
      <c r="D22" s="122">
        <v>0</v>
      </c>
      <c r="E22" s="121">
        <v>0</v>
      </c>
      <c r="F22" s="121">
        <v>0</v>
      </c>
      <c r="G22" s="121"/>
      <c r="H22" s="121"/>
      <c r="I22" s="122">
        <v>-572.23</v>
      </c>
      <c r="J22" s="121"/>
      <c r="K22" s="121"/>
      <c r="L22" s="121"/>
      <c r="M22" s="121">
        <v>1266.54</v>
      </c>
    </row>
    <row r="23" spans="1:13" ht="15" customHeight="1">
      <c r="A23" s="111" t="s">
        <v>28</v>
      </c>
      <c r="B23" s="114" t="s">
        <v>23</v>
      </c>
      <c r="C23" s="121">
        <v>1838.77</v>
      </c>
      <c r="D23" s="122">
        <v>0</v>
      </c>
      <c r="E23" s="121">
        <v>0</v>
      </c>
      <c r="F23" s="121">
        <v>0</v>
      </c>
      <c r="G23" s="121"/>
      <c r="H23" s="121"/>
      <c r="I23" s="122">
        <v>-572.23</v>
      </c>
      <c r="J23" s="121"/>
      <c r="K23" s="121"/>
      <c r="L23" s="121"/>
      <c r="M23" s="121">
        <v>1266.54</v>
      </c>
    </row>
    <row r="24" spans="1:13" ht="15" customHeight="1">
      <c r="A24" s="111" t="s">
        <v>29</v>
      </c>
      <c r="B24" s="114" t="s">
        <v>24</v>
      </c>
      <c r="C24" s="121">
        <v>0</v>
      </c>
      <c r="D24" s="121">
        <v>0</v>
      </c>
      <c r="E24" s="121">
        <v>0</v>
      </c>
      <c r="F24" s="121"/>
      <c r="G24" s="121"/>
      <c r="H24" s="121"/>
      <c r="I24" s="121">
        <v>0</v>
      </c>
      <c r="J24" s="121"/>
      <c r="K24" s="121"/>
      <c r="L24" s="121"/>
      <c r="M24" s="121">
        <v>0</v>
      </c>
    </row>
    <row r="25" spans="1:13" ht="15" customHeight="1">
      <c r="A25" s="110" t="s">
        <v>244</v>
      </c>
      <c r="B25" s="113" t="s">
        <v>30</v>
      </c>
      <c r="C25" s="121">
        <f>SUM(C13+C19+C16+C22)</f>
        <v>102916.17</v>
      </c>
      <c r="D25" s="122">
        <f>SUM(D13+D19+D16+D22)</f>
        <v>91987.03</v>
      </c>
      <c r="E25" s="121">
        <v>0</v>
      </c>
      <c r="F25" s="122">
        <v>0</v>
      </c>
      <c r="G25" s="121">
        <v>0</v>
      </c>
      <c r="H25" s="121"/>
      <c r="I25" s="122">
        <f>SUM(I13+I19+I16+I22)</f>
        <v>-93271.76</v>
      </c>
      <c r="J25" s="121"/>
      <c r="K25" s="121">
        <v>0</v>
      </c>
      <c r="L25" s="121">
        <v>0</v>
      </c>
      <c r="M25" s="122">
        <f>SUM(M13+M19+M16+M22)</f>
        <v>101631.44</v>
      </c>
    </row>
    <row r="27" spans="2:11" ht="15">
      <c r="B27" s="90" t="s">
        <v>261</v>
      </c>
      <c r="K27" s="90" t="s">
        <v>262</v>
      </c>
    </row>
    <row r="28" spans="2:11" ht="15">
      <c r="B28" s="90" t="s">
        <v>256</v>
      </c>
      <c r="K28" s="90" t="s">
        <v>257</v>
      </c>
    </row>
  </sheetData>
  <sheetProtection/>
  <printOptions/>
  <pageMargins left="0" right="0" top="1.3777777777777778" bottom="0.5902777777777778" header="0.5118055555555556" footer="0.511805555555555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J34" sqref="J34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Buhalterė</cp:lastModifiedBy>
  <cp:lastPrinted>2019-05-15T10:12:34Z</cp:lastPrinted>
  <dcterms:modified xsi:type="dcterms:W3CDTF">2019-06-21T07:13:53Z</dcterms:modified>
  <cp:category/>
  <cp:version/>
  <cp:contentType/>
  <cp:contentStatus/>
</cp:coreProperties>
</file>